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290"/>
  </bookViews>
  <sheets>
    <sheet name="Sheet1" sheetId="1" r:id="rId1"/>
    <sheet name="Joker" sheetId="2" r:id="rId2"/>
    <sheet name="Tabelle1" sheetId="3" r:id="rId3"/>
  </sheets>
  <calcPr calcId="125725"/>
</workbook>
</file>

<file path=xl/calcChain.xml><?xml version="1.0" encoding="utf-8"?>
<calcChain xmlns="http://schemas.openxmlformats.org/spreadsheetml/2006/main">
  <c r="AG58" i="1"/>
  <c r="AG59"/>
  <c r="AG60"/>
  <c r="AG61"/>
  <c r="AG62"/>
  <c r="AG63"/>
  <c r="AG64"/>
  <c r="AG65"/>
  <c r="AG66"/>
  <c r="AG45"/>
  <c r="AG46"/>
  <c r="AG47"/>
  <c r="AG48"/>
  <c r="AG49"/>
  <c r="AG50"/>
  <c r="AG51"/>
  <c r="AG52"/>
  <c r="AG53"/>
  <c r="AG54"/>
  <c r="AG55"/>
  <c r="AG56"/>
  <c r="AG57"/>
  <c r="AG33"/>
  <c r="AG34"/>
  <c r="AG35"/>
  <c r="AG36"/>
  <c r="AG37"/>
  <c r="AG38"/>
  <c r="AG39"/>
  <c r="AG40"/>
  <c r="AG41"/>
  <c r="AG42"/>
  <c r="AG43"/>
  <c r="AG44"/>
  <c r="AG23"/>
  <c r="AG24"/>
  <c r="AG25"/>
  <c r="AG27"/>
  <c r="AG26"/>
  <c r="AG28"/>
  <c r="AG29"/>
  <c r="AG30"/>
  <c r="AG31"/>
  <c r="AG32"/>
  <c r="AG7"/>
  <c r="AG8"/>
  <c r="AG9"/>
  <c r="AG11"/>
  <c r="AG10"/>
  <c r="AG12"/>
  <c r="AG13"/>
  <c r="AG14"/>
  <c r="AG16"/>
  <c r="AG15"/>
  <c r="AG17"/>
  <c r="AG18"/>
  <c r="AG19"/>
  <c r="AG20"/>
  <c r="AG21"/>
  <c r="C14" i="3"/>
  <c r="C13"/>
  <c r="C12"/>
  <c r="C11"/>
  <c r="C10"/>
  <c r="C9"/>
  <c r="C8"/>
  <c r="C7"/>
  <c r="C6"/>
  <c r="C5"/>
  <c r="C4"/>
  <c r="C3"/>
  <c r="C2"/>
  <c r="AG76" i="1"/>
  <c r="AF76"/>
  <c r="AE76"/>
  <c r="AD76"/>
  <c r="AC76"/>
  <c r="AB76"/>
  <c r="AA76"/>
  <c r="Z76"/>
  <c r="Y76"/>
  <c r="X76"/>
  <c r="AK76" s="1"/>
  <c r="AG75"/>
  <c r="AF75"/>
  <c r="AE75"/>
  <c r="AD75"/>
  <c r="AC75"/>
  <c r="AB75"/>
  <c r="AA75"/>
  <c r="Z75"/>
  <c r="Y75"/>
  <c r="X75"/>
  <c r="AK75" s="1"/>
  <c r="AG74"/>
  <c r="AF74"/>
  <c r="AE74"/>
  <c r="AD74"/>
  <c r="AC74"/>
  <c r="AB74"/>
  <c r="AA74"/>
  <c r="Z74"/>
  <c r="Y74"/>
  <c r="X74"/>
  <c r="AK74" s="1"/>
  <c r="AG73"/>
  <c r="AF73"/>
  <c r="AE73"/>
  <c r="AD73"/>
  <c r="AC73"/>
  <c r="AB73"/>
  <c r="AA73"/>
  <c r="Z73"/>
  <c r="Y73"/>
  <c r="X73"/>
  <c r="AK73" s="1"/>
  <c r="AG69"/>
  <c r="AF69"/>
  <c r="AE69"/>
  <c r="AD69"/>
  <c r="AC69"/>
  <c r="AB69"/>
  <c r="AA69"/>
  <c r="Z69"/>
  <c r="Y69"/>
  <c r="X69"/>
  <c r="AK69" s="1"/>
  <c r="H69"/>
  <c r="AG70"/>
  <c r="AF70"/>
  <c r="AE70"/>
  <c r="AD70"/>
  <c r="AC70"/>
  <c r="AB70"/>
  <c r="AA70"/>
  <c r="Z70"/>
  <c r="Y70"/>
  <c r="X70"/>
  <c r="H70"/>
  <c r="AG71"/>
  <c r="AF71"/>
  <c r="AE71"/>
  <c r="AD71"/>
  <c r="AC71"/>
  <c r="AB71"/>
  <c r="AA71"/>
  <c r="Z71"/>
  <c r="Y71"/>
  <c r="X71"/>
  <c r="AK71" s="1"/>
  <c r="H71"/>
  <c r="AG72"/>
  <c r="AF72"/>
  <c r="AE72"/>
  <c r="AD72"/>
  <c r="AC72"/>
  <c r="AB72"/>
  <c r="AA72"/>
  <c r="Z72"/>
  <c r="Y72"/>
  <c r="X72"/>
  <c r="H72"/>
  <c r="AG68"/>
  <c r="AF68"/>
  <c r="AE68"/>
  <c r="AD68"/>
  <c r="AC68"/>
  <c r="AB68"/>
  <c r="AA68"/>
  <c r="Z68"/>
  <c r="Y68"/>
  <c r="X68"/>
  <c r="AK68" s="1"/>
  <c r="H68"/>
  <c r="AG67"/>
  <c r="AF67"/>
  <c r="AE67"/>
  <c r="AD67"/>
  <c r="AC67"/>
  <c r="AB67"/>
  <c r="AA67"/>
  <c r="Z67"/>
  <c r="Y67"/>
  <c r="X67"/>
  <c r="H67"/>
  <c r="AF66"/>
  <c r="AE66"/>
  <c r="AD66"/>
  <c r="AC66"/>
  <c r="AB66"/>
  <c r="AA66"/>
  <c r="Z66"/>
  <c r="Y66"/>
  <c r="X66"/>
  <c r="H66"/>
  <c r="AF65"/>
  <c r="AE65"/>
  <c r="AD65"/>
  <c r="AC65"/>
  <c r="AB65"/>
  <c r="AA65"/>
  <c r="Z65"/>
  <c r="Y65"/>
  <c r="X65"/>
  <c r="H65"/>
  <c r="AF64"/>
  <c r="AE64"/>
  <c r="AD64"/>
  <c r="AC64"/>
  <c r="AB64"/>
  <c r="AA64"/>
  <c r="Z64"/>
  <c r="Y64"/>
  <c r="X64"/>
  <c r="H64"/>
  <c r="AF63"/>
  <c r="AE63"/>
  <c r="AD63"/>
  <c r="AC63"/>
  <c r="AB63"/>
  <c r="AA63"/>
  <c r="Z63"/>
  <c r="Y63"/>
  <c r="X63"/>
  <c r="H63"/>
  <c r="AF62"/>
  <c r="AE62"/>
  <c r="AD62"/>
  <c r="AC62"/>
  <c r="AB62"/>
  <c r="AA62"/>
  <c r="Z62"/>
  <c r="Y62"/>
  <c r="X62"/>
  <c r="H62"/>
  <c r="AF61"/>
  <c r="AE61"/>
  <c r="AD61"/>
  <c r="AC61"/>
  <c r="AB61"/>
  <c r="AA61"/>
  <c r="Z61"/>
  <c r="Y61"/>
  <c r="X61"/>
  <c r="H61"/>
  <c r="AF60"/>
  <c r="AE60"/>
  <c r="AD60"/>
  <c r="AC60"/>
  <c r="AB60"/>
  <c r="AA60"/>
  <c r="Z60"/>
  <c r="Y60"/>
  <c r="X60"/>
  <c r="H60"/>
  <c r="AF59"/>
  <c r="AE59"/>
  <c r="AD59"/>
  <c r="AC59"/>
  <c r="AB59"/>
  <c r="AA59"/>
  <c r="Z59"/>
  <c r="Y59"/>
  <c r="X59"/>
  <c r="H59"/>
  <c r="AF58"/>
  <c r="AE58"/>
  <c r="AD58"/>
  <c r="AC58"/>
  <c r="AB58"/>
  <c r="AA58"/>
  <c r="Z58"/>
  <c r="Y58"/>
  <c r="X58"/>
  <c r="H58"/>
  <c r="AF57"/>
  <c r="AE57"/>
  <c r="AD57"/>
  <c r="AC57"/>
  <c r="AB57"/>
  <c r="AA57"/>
  <c r="Z57"/>
  <c r="Y57"/>
  <c r="X57"/>
  <c r="H57"/>
  <c r="AF56"/>
  <c r="AE56"/>
  <c r="AD56"/>
  <c r="AC56"/>
  <c r="AB56"/>
  <c r="AA56"/>
  <c r="Z56"/>
  <c r="Y56"/>
  <c r="X56"/>
  <c r="H56"/>
  <c r="AF55"/>
  <c r="AE55"/>
  <c r="AD55"/>
  <c r="AC55"/>
  <c r="AB55"/>
  <c r="AA55"/>
  <c r="Z55"/>
  <c r="Y55"/>
  <c r="X55"/>
  <c r="H55"/>
  <c r="AF54"/>
  <c r="AE54"/>
  <c r="AD54"/>
  <c r="AC54"/>
  <c r="AB54"/>
  <c r="AA54"/>
  <c r="Z54"/>
  <c r="Y54"/>
  <c r="X54"/>
  <c r="H54"/>
  <c r="AF53"/>
  <c r="AE53"/>
  <c r="AD53"/>
  <c r="AC53"/>
  <c r="AB53"/>
  <c r="AA53"/>
  <c r="Z53"/>
  <c r="Y53"/>
  <c r="X53"/>
  <c r="H53"/>
  <c r="AF52"/>
  <c r="AE52"/>
  <c r="AD52"/>
  <c r="AC52"/>
  <c r="AB52"/>
  <c r="AA52"/>
  <c r="Z52"/>
  <c r="Y52"/>
  <c r="X52"/>
  <c r="H52"/>
  <c r="AF51"/>
  <c r="AE51"/>
  <c r="AD51"/>
  <c r="AC51"/>
  <c r="AB51"/>
  <c r="AA51"/>
  <c r="Z51"/>
  <c r="Y51"/>
  <c r="X51"/>
  <c r="H51"/>
  <c r="AF50"/>
  <c r="AE50"/>
  <c r="AD50"/>
  <c r="AC50"/>
  <c r="AB50"/>
  <c r="AA50"/>
  <c r="Z50"/>
  <c r="Y50"/>
  <c r="X50"/>
  <c r="H50"/>
  <c r="AF49"/>
  <c r="AE49"/>
  <c r="AD49"/>
  <c r="AC49"/>
  <c r="AB49"/>
  <c r="AA49"/>
  <c r="Z49"/>
  <c r="Y49"/>
  <c r="X49"/>
  <c r="H49"/>
  <c r="AF48"/>
  <c r="AE48"/>
  <c r="AD48"/>
  <c r="AC48"/>
  <c r="AB48"/>
  <c r="AA48"/>
  <c r="Z48"/>
  <c r="Y48"/>
  <c r="X48"/>
  <c r="H48"/>
  <c r="AF47"/>
  <c r="AE47"/>
  <c r="AD47"/>
  <c r="AC47"/>
  <c r="AB47"/>
  <c r="AA47"/>
  <c r="Z47"/>
  <c r="Y47"/>
  <c r="X47"/>
  <c r="H47"/>
  <c r="AF46"/>
  <c r="AE46"/>
  <c r="AD46"/>
  <c r="AC46"/>
  <c r="AB46"/>
  <c r="AA46"/>
  <c r="Z46"/>
  <c r="Y46"/>
  <c r="X46"/>
  <c r="H46"/>
  <c r="AF45"/>
  <c r="AE45"/>
  <c r="AD45"/>
  <c r="AC45"/>
  <c r="AB45"/>
  <c r="AA45"/>
  <c r="Z45"/>
  <c r="Y45"/>
  <c r="X45"/>
  <c r="H45"/>
  <c r="AF44"/>
  <c r="AE44"/>
  <c r="AD44"/>
  <c r="AC44"/>
  <c r="AB44"/>
  <c r="AA44"/>
  <c r="Z44"/>
  <c r="Y44"/>
  <c r="X44"/>
  <c r="H44"/>
  <c r="AF43"/>
  <c r="AE43"/>
  <c r="AD43"/>
  <c r="AC43"/>
  <c r="AB43"/>
  <c r="AA43"/>
  <c r="Z43"/>
  <c r="Y43"/>
  <c r="X43"/>
  <c r="H43"/>
  <c r="AF42"/>
  <c r="AE42"/>
  <c r="AD42"/>
  <c r="AC42"/>
  <c r="AB42"/>
  <c r="AA42"/>
  <c r="Z42"/>
  <c r="Y42"/>
  <c r="X42"/>
  <c r="H42"/>
  <c r="AF41"/>
  <c r="AE41"/>
  <c r="AD41"/>
  <c r="AC41"/>
  <c r="AB41"/>
  <c r="AA41"/>
  <c r="Z41"/>
  <c r="Y41"/>
  <c r="X41"/>
  <c r="H41"/>
  <c r="AF40"/>
  <c r="AE40"/>
  <c r="AD40"/>
  <c r="AC40"/>
  <c r="AB40"/>
  <c r="AA40"/>
  <c r="Z40"/>
  <c r="Y40"/>
  <c r="X40"/>
  <c r="H40"/>
  <c r="AF39"/>
  <c r="AE39"/>
  <c r="AD39"/>
  <c r="AC39"/>
  <c r="AB39"/>
  <c r="AA39"/>
  <c r="Z39"/>
  <c r="Y39"/>
  <c r="X39"/>
  <c r="H39"/>
  <c r="AF38"/>
  <c r="AE38"/>
  <c r="AD38"/>
  <c r="AC38"/>
  <c r="AB38"/>
  <c r="AA38"/>
  <c r="Z38"/>
  <c r="Y38"/>
  <c r="X38"/>
  <c r="H38"/>
  <c r="AF37"/>
  <c r="AE37"/>
  <c r="AD37"/>
  <c r="AC37"/>
  <c r="AB37"/>
  <c r="AA37"/>
  <c r="Z37"/>
  <c r="Y37"/>
  <c r="X37"/>
  <c r="H37"/>
  <c r="AF35"/>
  <c r="AE35"/>
  <c r="AD35"/>
  <c r="AC35"/>
  <c r="AB35"/>
  <c r="AA35"/>
  <c r="Z35"/>
  <c r="Y35"/>
  <c r="X35"/>
  <c r="H35"/>
  <c r="AF36"/>
  <c r="AE36"/>
  <c r="AD36"/>
  <c r="AC36"/>
  <c r="AB36"/>
  <c r="AA36"/>
  <c r="Z36"/>
  <c r="Y36"/>
  <c r="X36"/>
  <c r="H36"/>
  <c r="AF34"/>
  <c r="AE34"/>
  <c r="AD34"/>
  <c r="AC34"/>
  <c r="AB34"/>
  <c r="AA34"/>
  <c r="Z34"/>
  <c r="Y34"/>
  <c r="X34"/>
  <c r="H34"/>
  <c r="AF33"/>
  <c r="AE33"/>
  <c r="AD33"/>
  <c r="AC33"/>
  <c r="AB33"/>
  <c r="AA33"/>
  <c r="Z33"/>
  <c r="Y33"/>
  <c r="X33"/>
  <c r="H33"/>
  <c r="AF32"/>
  <c r="AE32"/>
  <c r="AD32"/>
  <c r="AC32"/>
  <c r="AB32"/>
  <c r="AA32"/>
  <c r="Z32"/>
  <c r="Y32"/>
  <c r="X32"/>
  <c r="H32"/>
  <c r="AF31"/>
  <c r="AE31"/>
  <c r="AD31"/>
  <c r="AC31"/>
  <c r="AB31"/>
  <c r="AA31"/>
  <c r="Z31"/>
  <c r="Y31"/>
  <c r="X31"/>
  <c r="H31"/>
  <c r="AF30"/>
  <c r="AE30"/>
  <c r="AD30"/>
  <c r="AC30"/>
  <c r="AB30"/>
  <c r="AA30"/>
  <c r="Z30"/>
  <c r="Y30"/>
  <c r="X30"/>
  <c r="H30"/>
  <c r="AF29"/>
  <c r="AE29"/>
  <c r="AD29"/>
  <c r="AC29"/>
  <c r="AB29"/>
  <c r="AA29"/>
  <c r="Z29"/>
  <c r="Y29"/>
  <c r="X29"/>
  <c r="H29"/>
  <c r="AF28"/>
  <c r="AE28"/>
  <c r="AD28"/>
  <c r="AC28"/>
  <c r="AB28"/>
  <c r="AA28"/>
  <c r="Z28"/>
  <c r="Y28"/>
  <c r="X28"/>
  <c r="H28"/>
  <c r="AF26"/>
  <c r="AE26"/>
  <c r="AD26"/>
  <c r="AC26"/>
  <c r="AB26"/>
  <c r="AA26"/>
  <c r="Z26"/>
  <c r="Y26"/>
  <c r="X26"/>
  <c r="H26"/>
  <c r="AF27"/>
  <c r="AE27"/>
  <c r="AD27"/>
  <c r="AC27"/>
  <c r="AB27"/>
  <c r="AA27"/>
  <c r="Z27"/>
  <c r="Y27"/>
  <c r="X27"/>
  <c r="H27"/>
  <c r="AF25"/>
  <c r="AE25"/>
  <c r="AD25"/>
  <c r="AC25"/>
  <c r="AB25"/>
  <c r="AA25"/>
  <c r="Z25"/>
  <c r="Y25"/>
  <c r="X25"/>
  <c r="H25"/>
  <c r="AF24"/>
  <c r="AE24"/>
  <c r="AD24"/>
  <c r="AC24"/>
  <c r="AB24"/>
  <c r="AA24"/>
  <c r="Z24"/>
  <c r="Y24"/>
  <c r="X24"/>
  <c r="H24"/>
  <c r="AF23"/>
  <c r="AE23"/>
  <c r="AD23"/>
  <c r="AC23"/>
  <c r="AB23"/>
  <c r="AA23"/>
  <c r="Z23"/>
  <c r="Y23"/>
  <c r="X23"/>
  <c r="H23"/>
  <c r="AG22"/>
  <c r="AF22"/>
  <c r="AE22"/>
  <c r="AD22"/>
  <c r="AC22"/>
  <c r="AB22"/>
  <c r="AA22"/>
  <c r="Z22"/>
  <c r="Y22"/>
  <c r="X22"/>
  <c r="H22"/>
  <c r="AF21"/>
  <c r="AE21"/>
  <c r="AD21"/>
  <c r="AC21"/>
  <c r="AB21"/>
  <c r="AA21"/>
  <c r="Z21"/>
  <c r="Y21"/>
  <c r="X21"/>
  <c r="H21"/>
  <c r="AF20"/>
  <c r="AE20"/>
  <c r="AD20"/>
  <c r="AC20"/>
  <c r="AB20"/>
  <c r="AA20"/>
  <c r="Z20"/>
  <c r="Y20"/>
  <c r="X20"/>
  <c r="H20"/>
  <c r="AF19"/>
  <c r="AE19"/>
  <c r="AD19"/>
  <c r="AC19"/>
  <c r="AB19"/>
  <c r="AA19"/>
  <c r="Z19"/>
  <c r="Y19"/>
  <c r="X19"/>
  <c r="H19"/>
  <c r="AF18"/>
  <c r="AE18"/>
  <c r="AD18"/>
  <c r="AC18"/>
  <c r="AB18"/>
  <c r="AA18"/>
  <c r="Z18"/>
  <c r="Y18"/>
  <c r="X18"/>
  <c r="H18"/>
  <c r="AF17"/>
  <c r="AE17"/>
  <c r="AD17"/>
  <c r="AC17"/>
  <c r="AB17"/>
  <c r="AA17"/>
  <c r="Z17"/>
  <c r="Y17"/>
  <c r="X17"/>
  <c r="H17"/>
  <c r="AF15"/>
  <c r="AE15"/>
  <c r="AD15"/>
  <c r="AC15"/>
  <c r="AB15"/>
  <c r="AA15"/>
  <c r="Z15"/>
  <c r="Y15"/>
  <c r="X15"/>
  <c r="H15"/>
  <c r="AF16"/>
  <c r="AE16"/>
  <c r="AD16"/>
  <c r="AC16"/>
  <c r="AB16"/>
  <c r="AA16"/>
  <c r="Z16"/>
  <c r="Y16"/>
  <c r="X16"/>
  <c r="H16"/>
  <c r="AF14"/>
  <c r="AE14"/>
  <c r="AD14"/>
  <c r="AC14"/>
  <c r="AB14"/>
  <c r="AA14"/>
  <c r="Z14"/>
  <c r="Y14"/>
  <c r="X14"/>
  <c r="H14"/>
  <c r="AF13"/>
  <c r="AE13"/>
  <c r="AD13"/>
  <c r="AC13"/>
  <c r="AB13"/>
  <c r="AA13"/>
  <c r="Z13"/>
  <c r="Y13"/>
  <c r="X13"/>
  <c r="H13"/>
  <c r="AF12"/>
  <c r="AE12"/>
  <c r="AD12"/>
  <c r="AC12"/>
  <c r="AB12"/>
  <c r="AA12"/>
  <c r="Z12"/>
  <c r="Y12"/>
  <c r="X12"/>
  <c r="H12"/>
  <c r="AF10"/>
  <c r="AE10"/>
  <c r="AD10"/>
  <c r="AC10"/>
  <c r="AB10"/>
  <c r="AA10"/>
  <c r="Z10"/>
  <c r="Y10"/>
  <c r="X10"/>
  <c r="H10"/>
  <c r="AF11"/>
  <c r="AE11"/>
  <c r="AD11"/>
  <c r="AC11"/>
  <c r="AB11"/>
  <c r="AA11"/>
  <c r="Z11"/>
  <c r="Y11"/>
  <c r="X11"/>
  <c r="H11"/>
  <c r="AF9"/>
  <c r="AE9"/>
  <c r="AD9"/>
  <c r="AC9"/>
  <c r="AB9"/>
  <c r="AA9"/>
  <c r="Z9"/>
  <c r="Y9"/>
  <c r="X9"/>
  <c r="H9"/>
  <c r="AF8"/>
  <c r="AE8"/>
  <c r="AD8"/>
  <c r="AC8"/>
  <c r="AB8"/>
  <c r="AA8"/>
  <c r="Z8"/>
  <c r="Y8"/>
  <c r="X8"/>
  <c r="AK8" s="1"/>
  <c r="H8"/>
  <c r="AF7"/>
  <c r="AE7"/>
  <c r="AD7"/>
  <c r="AC7"/>
  <c r="AB7"/>
  <c r="AA7"/>
  <c r="Z7"/>
  <c r="Y7"/>
  <c r="X7"/>
  <c r="H7"/>
  <c r="AG6"/>
  <c r="AF6"/>
  <c r="AE6"/>
  <c r="AD6"/>
  <c r="AC6"/>
  <c r="AB6"/>
  <c r="AA6"/>
  <c r="Z6"/>
  <c r="Y6"/>
  <c r="X6"/>
  <c r="H6"/>
  <c r="AG5"/>
  <c r="AF5"/>
  <c r="AE5"/>
  <c r="AD5"/>
  <c r="AC5"/>
  <c r="AB5"/>
  <c r="AA5"/>
  <c r="Z5"/>
  <c r="Y5"/>
  <c r="X5"/>
  <c r="H5"/>
  <c r="AG4"/>
  <c r="AF4"/>
  <c r="AE4"/>
  <c r="AD4"/>
  <c r="AC4"/>
  <c r="AB4"/>
  <c r="AA4"/>
  <c r="Z4"/>
  <c r="Y4"/>
  <c r="X4"/>
  <c r="H4"/>
  <c r="AG3"/>
  <c r="AF3"/>
  <c r="AE3"/>
  <c r="AD3"/>
  <c r="AC3"/>
  <c r="AB3"/>
  <c r="AA3"/>
  <c r="Z3"/>
  <c r="Y3"/>
  <c r="X3"/>
  <c r="H3"/>
  <c r="AG2"/>
  <c r="AF2"/>
  <c r="AE2"/>
  <c r="AD2"/>
  <c r="AC2"/>
  <c r="AB2"/>
  <c r="AA2"/>
  <c r="Z2"/>
  <c r="Y2"/>
  <c r="X2"/>
  <c r="H2"/>
  <c r="AI1"/>
  <c r="AH1"/>
  <c r="AG1"/>
  <c r="AF1"/>
  <c r="AE1"/>
  <c r="AD1"/>
  <c r="AC1"/>
  <c r="AB1"/>
  <c r="AA1"/>
  <c r="Z1"/>
  <c r="Y1"/>
  <c r="X1"/>
  <c r="AK24" l="1"/>
  <c r="AK11"/>
  <c r="AK34"/>
  <c r="AK35"/>
  <c r="AR35" s="1"/>
  <c r="AK38"/>
  <c r="AK59"/>
  <c r="AK40"/>
  <c r="AK42"/>
  <c r="AT42" s="1"/>
  <c r="AK57"/>
  <c r="AK2"/>
  <c r="AK4"/>
  <c r="AK14"/>
  <c r="AK15"/>
  <c r="AK18"/>
  <c r="AK20"/>
  <c r="AK22"/>
  <c r="AK27"/>
  <c r="AK28"/>
  <c r="AK30"/>
  <c r="AK32"/>
  <c r="AK6"/>
  <c r="AK44"/>
  <c r="AR44" s="1"/>
  <c r="AK61"/>
  <c r="AK48"/>
  <c r="AK63"/>
  <c r="AK65"/>
  <c r="AK46"/>
  <c r="AK50"/>
  <c r="AT50" s="1"/>
  <c r="AK52"/>
  <c r="AK54"/>
  <c r="AT54" s="1"/>
  <c r="AK56"/>
  <c r="AK58"/>
  <c r="AT58" s="1"/>
  <c r="AK60"/>
  <c r="AK62"/>
  <c r="AT62" s="1"/>
  <c r="AK72"/>
  <c r="AK3"/>
  <c r="AT3" s="1"/>
  <c r="AK5"/>
  <c r="AK7"/>
  <c r="AT7" s="1"/>
  <c r="AK9"/>
  <c r="AK10"/>
  <c r="AT10" s="1"/>
  <c r="AK13"/>
  <c r="AK16"/>
  <c r="AT16" s="1"/>
  <c r="AK17"/>
  <c r="AK19"/>
  <c r="AT19" s="1"/>
  <c r="AK21"/>
  <c r="AK23"/>
  <c r="AT23" s="1"/>
  <c r="AK25"/>
  <c r="AK26"/>
  <c r="AT26" s="1"/>
  <c r="AK29"/>
  <c r="AK31"/>
  <c r="AT31" s="1"/>
  <c r="AK33"/>
  <c r="AK37"/>
  <c r="AU37" s="1"/>
  <c r="AK39"/>
  <c r="AK41"/>
  <c r="AU41" s="1"/>
  <c r="AK43"/>
  <c r="AK45"/>
  <c r="AU45" s="1"/>
  <c r="AK47"/>
  <c r="AK49"/>
  <c r="AU49" s="1"/>
  <c r="AK51"/>
  <c r="AK53"/>
  <c r="AU53" s="1"/>
  <c r="AK55"/>
  <c r="AK67"/>
  <c r="AS67" s="1"/>
  <c r="AK64"/>
  <c r="AK66"/>
  <c r="AT66" s="1"/>
  <c r="AK70"/>
  <c r="AK12"/>
  <c r="AS12" s="1"/>
  <c r="AS3"/>
  <c r="AT5"/>
  <c r="AR5"/>
  <c r="AP5"/>
  <c r="AN5"/>
  <c r="AU5"/>
  <c r="AS5"/>
  <c r="AQ5"/>
  <c r="AO5"/>
  <c r="AM5"/>
  <c r="AR7"/>
  <c r="AN7"/>
  <c r="AS7"/>
  <c r="AO7"/>
  <c r="AT9"/>
  <c r="AR9"/>
  <c r="AP9"/>
  <c r="AN9"/>
  <c r="AU9"/>
  <c r="AS9"/>
  <c r="AQ9"/>
  <c r="AO9"/>
  <c r="AM9"/>
  <c r="AR10"/>
  <c r="AN10"/>
  <c r="AS10"/>
  <c r="AO10"/>
  <c r="AT13"/>
  <c r="AR13"/>
  <c r="AP13"/>
  <c r="AN13"/>
  <c r="AU13"/>
  <c r="AS13"/>
  <c r="AQ13"/>
  <c r="AO13"/>
  <c r="AM13"/>
  <c r="AR16"/>
  <c r="AN16"/>
  <c r="AS16"/>
  <c r="AO16"/>
  <c r="AT17"/>
  <c r="AR17"/>
  <c r="AP17"/>
  <c r="AN17"/>
  <c r="AU17"/>
  <c r="AS17"/>
  <c r="AQ17"/>
  <c r="AO17"/>
  <c r="AM17"/>
  <c r="AR19"/>
  <c r="AN19"/>
  <c r="AS19"/>
  <c r="AO19"/>
  <c r="AT21"/>
  <c r="AR21"/>
  <c r="AP21"/>
  <c r="AN21"/>
  <c r="AU21"/>
  <c r="AS21"/>
  <c r="AQ21"/>
  <c r="AO21"/>
  <c r="AM21"/>
  <c r="AR23"/>
  <c r="AN23"/>
  <c r="AS23"/>
  <c r="AO23"/>
  <c r="AT25"/>
  <c r="AR25"/>
  <c r="AP25"/>
  <c r="AN25"/>
  <c r="AU25"/>
  <c r="AS25"/>
  <c r="AQ25"/>
  <c r="AO25"/>
  <c r="AM25"/>
  <c r="AR26"/>
  <c r="AN26"/>
  <c r="AS26"/>
  <c r="AO26"/>
  <c r="AT29"/>
  <c r="AR29"/>
  <c r="AP29"/>
  <c r="AN29"/>
  <c r="AU29"/>
  <c r="AS29"/>
  <c r="AQ29"/>
  <c r="AO29"/>
  <c r="AM29"/>
  <c r="AR31"/>
  <c r="AN31"/>
  <c r="AS31"/>
  <c r="AO31"/>
  <c r="AT33"/>
  <c r="AR33"/>
  <c r="AP33"/>
  <c r="AN33"/>
  <c r="AU33"/>
  <c r="AS33"/>
  <c r="AQ33"/>
  <c r="AO33"/>
  <c r="AM33"/>
  <c r="AU2"/>
  <c r="AS2"/>
  <c r="AQ2"/>
  <c r="AO2"/>
  <c r="AM2"/>
  <c r="AT2"/>
  <c r="AR2"/>
  <c r="AP2"/>
  <c r="AN2"/>
  <c r="AU4"/>
  <c r="AS4"/>
  <c r="AQ4"/>
  <c r="AO4"/>
  <c r="AM4"/>
  <c r="AT4"/>
  <c r="AR4"/>
  <c r="AP4"/>
  <c r="AN4"/>
  <c r="AU6"/>
  <c r="AS6"/>
  <c r="AQ6"/>
  <c r="AO6"/>
  <c r="AM6"/>
  <c r="AT6"/>
  <c r="AR6"/>
  <c r="AP6"/>
  <c r="AN6"/>
  <c r="AU8"/>
  <c r="AS8"/>
  <c r="AQ8"/>
  <c r="AO8"/>
  <c r="AM8"/>
  <c r="AT8"/>
  <c r="AR8"/>
  <c r="AP8"/>
  <c r="AN8"/>
  <c r="AU11"/>
  <c r="AS11"/>
  <c r="AQ11"/>
  <c r="AO11"/>
  <c r="AM11"/>
  <c r="AT11"/>
  <c r="AR11"/>
  <c r="AP11"/>
  <c r="AN11"/>
  <c r="AU12"/>
  <c r="AQ12"/>
  <c r="AM12"/>
  <c r="AR12"/>
  <c r="AN12"/>
  <c r="AU14"/>
  <c r="AS14"/>
  <c r="AQ14"/>
  <c r="AO14"/>
  <c r="AM14"/>
  <c r="AT14"/>
  <c r="AR14"/>
  <c r="AP14"/>
  <c r="AN14"/>
  <c r="AU15"/>
  <c r="AS15"/>
  <c r="AQ15"/>
  <c r="AO15"/>
  <c r="AM15"/>
  <c r="AT15"/>
  <c r="AR15"/>
  <c r="AP15"/>
  <c r="AN15"/>
  <c r="AU18"/>
  <c r="AS18"/>
  <c r="AQ18"/>
  <c r="AO18"/>
  <c r="AM18"/>
  <c r="AT18"/>
  <c r="AR18"/>
  <c r="AP18"/>
  <c r="AN18"/>
  <c r="AU20"/>
  <c r="AS20"/>
  <c r="AQ20"/>
  <c r="AO20"/>
  <c r="AM20"/>
  <c r="AT20"/>
  <c r="AR20"/>
  <c r="AP20"/>
  <c r="AN20"/>
  <c r="AU22"/>
  <c r="AS22"/>
  <c r="AQ22"/>
  <c r="AO22"/>
  <c r="AM22"/>
  <c r="AT22"/>
  <c r="AR22"/>
  <c r="AP22"/>
  <c r="AN22"/>
  <c r="G22" s="1"/>
  <c r="F22" s="1"/>
  <c r="AU24"/>
  <c r="AS24"/>
  <c r="AQ24"/>
  <c r="AO24"/>
  <c r="AM24"/>
  <c r="AT24"/>
  <c r="AR24"/>
  <c r="AP24"/>
  <c r="AN24"/>
  <c r="AU27"/>
  <c r="AS27"/>
  <c r="AQ27"/>
  <c r="AO27"/>
  <c r="AM27"/>
  <c r="AT27"/>
  <c r="AR27"/>
  <c r="AP27"/>
  <c r="AN27"/>
  <c r="AU28"/>
  <c r="AS28"/>
  <c r="AQ28"/>
  <c r="AO28"/>
  <c r="AM28"/>
  <c r="AT28"/>
  <c r="AR28"/>
  <c r="AP28"/>
  <c r="AN28"/>
  <c r="AU30"/>
  <c r="AS30"/>
  <c r="AQ30"/>
  <c r="AO30"/>
  <c r="AM30"/>
  <c r="AT30"/>
  <c r="AR30"/>
  <c r="AP30"/>
  <c r="AN30"/>
  <c r="AU32"/>
  <c r="AS32"/>
  <c r="AQ32"/>
  <c r="AO32"/>
  <c r="AM32"/>
  <c r="AT32"/>
  <c r="AR32"/>
  <c r="AP32"/>
  <c r="AN32"/>
  <c r="AU34"/>
  <c r="AS34"/>
  <c r="AT34"/>
  <c r="AQ34"/>
  <c r="AO34"/>
  <c r="AM34"/>
  <c r="AR34"/>
  <c r="AP34"/>
  <c r="AN34"/>
  <c r="G34" s="1"/>
  <c r="F34" s="1"/>
  <c r="G2"/>
  <c r="F2" s="1"/>
  <c r="G6"/>
  <c r="F6" s="1"/>
  <c r="G11"/>
  <c r="F11" s="1"/>
  <c r="G14"/>
  <c r="F14" s="1"/>
  <c r="G27"/>
  <c r="F27" s="1"/>
  <c r="AS37"/>
  <c r="AT37"/>
  <c r="AU39"/>
  <c r="AS39"/>
  <c r="AQ39"/>
  <c r="AO39"/>
  <c r="AM39"/>
  <c r="AT39"/>
  <c r="AR39"/>
  <c r="AP39"/>
  <c r="AN39"/>
  <c r="AO41"/>
  <c r="AP41"/>
  <c r="AU43"/>
  <c r="AS43"/>
  <c r="AQ43"/>
  <c r="AO43"/>
  <c r="AM43"/>
  <c r="AT43"/>
  <c r="AR43"/>
  <c r="AP43"/>
  <c r="AN43"/>
  <c r="AS45"/>
  <c r="AO45"/>
  <c r="AT45"/>
  <c r="AP45"/>
  <c r="AU47"/>
  <c r="AS47"/>
  <c r="AQ47"/>
  <c r="AO47"/>
  <c r="AM47"/>
  <c r="AT47"/>
  <c r="AR47"/>
  <c r="AP47"/>
  <c r="AN47"/>
  <c r="AS49"/>
  <c r="AO49"/>
  <c r="AT49"/>
  <c r="AP49"/>
  <c r="AU51"/>
  <c r="AS51"/>
  <c r="AQ51"/>
  <c r="AO51"/>
  <c r="AM51"/>
  <c r="AT51"/>
  <c r="AR51"/>
  <c r="AP51"/>
  <c r="AN51"/>
  <c r="AS53"/>
  <c r="AO53"/>
  <c r="AT53"/>
  <c r="AP53"/>
  <c r="AU55"/>
  <c r="AS55"/>
  <c r="AQ55"/>
  <c r="AO55"/>
  <c r="AM55"/>
  <c r="AT55"/>
  <c r="AR55"/>
  <c r="AP55"/>
  <c r="AN55"/>
  <c r="AU57"/>
  <c r="AS57"/>
  <c r="AQ57"/>
  <c r="AO57"/>
  <c r="AM57"/>
  <c r="AT57"/>
  <c r="AR57"/>
  <c r="AP57"/>
  <c r="AN57"/>
  <c r="AU59"/>
  <c r="AS59"/>
  <c r="AQ59"/>
  <c r="AO59"/>
  <c r="AM59"/>
  <c r="AT59"/>
  <c r="AR59"/>
  <c r="AP59"/>
  <c r="AN59"/>
  <c r="AU61"/>
  <c r="AS61"/>
  <c r="AQ61"/>
  <c r="AO61"/>
  <c r="AM61"/>
  <c r="AT61"/>
  <c r="AR61"/>
  <c r="AP61"/>
  <c r="AN61"/>
  <c r="AU63"/>
  <c r="AS63"/>
  <c r="AQ63"/>
  <c r="AO63"/>
  <c r="AM63"/>
  <c r="AT63"/>
  <c r="AR63"/>
  <c r="AP63"/>
  <c r="AN63"/>
  <c r="AU65"/>
  <c r="AS65"/>
  <c r="AQ65"/>
  <c r="AO65"/>
  <c r="AM65"/>
  <c r="AT65"/>
  <c r="AR65"/>
  <c r="AP65"/>
  <c r="AN65"/>
  <c r="AU67"/>
  <c r="AQ67"/>
  <c r="AM67"/>
  <c r="AR67"/>
  <c r="AN67"/>
  <c r="AU72"/>
  <c r="AS72"/>
  <c r="AQ72"/>
  <c r="AO72"/>
  <c r="AM72"/>
  <c r="AT72"/>
  <c r="AR72"/>
  <c r="AP72"/>
  <c r="AN72"/>
  <c r="AU69"/>
  <c r="AS69"/>
  <c r="AQ69"/>
  <c r="AO69"/>
  <c r="AM69"/>
  <c r="AT69"/>
  <c r="AR69"/>
  <c r="AP69"/>
  <c r="AN69"/>
  <c r="AU73"/>
  <c r="AS73"/>
  <c r="AQ73"/>
  <c r="AO73"/>
  <c r="AM73"/>
  <c r="AT73"/>
  <c r="AR73"/>
  <c r="AP73"/>
  <c r="AN73"/>
  <c r="AU74"/>
  <c r="AS74"/>
  <c r="AQ74"/>
  <c r="AO74"/>
  <c r="AM74"/>
  <c r="AT74"/>
  <c r="AR74"/>
  <c r="AP74"/>
  <c r="AN74"/>
  <c r="AU75"/>
  <c r="AS75"/>
  <c r="AQ75"/>
  <c r="AO75"/>
  <c r="AM75"/>
  <c r="AT75"/>
  <c r="AR75"/>
  <c r="AP75"/>
  <c r="AN75"/>
  <c r="AU76"/>
  <c r="AS76"/>
  <c r="AQ76"/>
  <c r="AO76"/>
  <c r="AM76"/>
  <c r="AT76"/>
  <c r="AR76"/>
  <c r="AP76"/>
  <c r="AN76"/>
  <c r="AK36"/>
  <c r="AT35"/>
  <c r="AP35"/>
  <c r="AU35"/>
  <c r="AQ35"/>
  <c r="AM35"/>
  <c r="AT38"/>
  <c r="AR38"/>
  <c r="AP38"/>
  <c r="AN38"/>
  <c r="AU38"/>
  <c r="AS38"/>
  <c r="AQ38"/>
  <c r="AO38"/>
  <c r="AM38"/>
  <c r="AT40"/>
  <c r="AR40"/>
  <c r="AP40"/>
  <c r="AN40"/>
  <c r="AU40"/>
  <c r="AS40"/>
  <c r="AQ40"/>
  <c r="AO40"/>
  <c r="AM40"/>
  <c r="AR42"/>
  <c r="AN42"/>
  <c r="AS42"/>
  <c r="AO42"/>
  <c r="AT44"/>
  <c r="AP44"/>
  <c r="AU44"/>
  <c r="AQ44"/>
  <c r="AM44"/>
  <c r="AT46"/>
  <c r="AR46"/>
  <c r="AP46"/>
  <c r="AN46"/>
  <c r="AU46"/>
  <c r="AS46"/>
  <c r="AQ46"/>
  <c r="AO46"/>
  <c r="AM46"/>
  <c r="AT48"/>
  <c r="AR48"/>
  <c r="AP48"/>
  <c r="AN48"/>
  <c r="AU48"/>
  <c r="AS48"/>
  <c r="AQ48"/>
  <c r="AO48"/>
  <c r="AM48"/>
  <c r="AR50"/>
  <c r="AN50"/>
  <c r="AS50"/>
  <c r="AO50"/>
  <c r="AT52"/>
  <c r="AR52"/>
  <c r="AP52"/>
  <c r="AN52"/>
  <c r="AU52"/>
  <c r="AS52"/>
  <c r="AQ52"/>
  <c r="AO52"/>
  <c r="AM52"/>
  <c r="AR54"/>
  <c r="AN54"/>
  <c r="AS54"/>
  <c r="AO54"/>
  <c r="AT56"/>
  <c r="AR56"/>
  <c r="AP56"/>
  <c r="AN56"/>
  <c r="AU56"/>
  <c r="AS56"/>
  <c r="AQ56"/>
  <c r="AO56"/>
  <c r="AM56"/>
  <c r="AR58"/>
  <c r="AN58"/>
  <c r="AS58"/>
  <c r="AO58"/>
  <c r="AT60"/>
  <c r="AR60"/>
  <c r="AP60"/>
  <c r="AN60"/>
  <c r="AU60"/>
  <c r="AS60"/>
  <c r="AQ60"/>
  <c r="AO60"/>
  <c r="AM60"/>
  <c r="AR62"/>
  <c r="AN62"/>
  <c r="AS62"/>
  <c r="AO62"/>
  <c r="AT64"/>
  <c r="AR64"/>
  <c r="AP64"/>
  <c r="AN64"/>
  <c r="AU64"/>
  <c r="AS64"/>
  <c r="AQ64"/>
  <c r="AO64"/>
  <c r="AM64"/>
  <c r="AR66"/>
  <c r="AN66"/>
  <c r="AS66"/>
  <c r="AO66"/>
  <c r="AT68"/>
  <c r="AR68"/>
  <c r="AP68"/>
  <c r="AN68"/>
  <c r="AU68"/>
  <c r="AS68"/>
  <c r="AQ68"/>
  <c r="AO68"/>
  <c r="AM68"/>
  <c r="AT71"/>
  <c r="AR71"/>
  <c r="AP71"/>
  <c r="AN71"/>
  <c r="AU71"/>
  <c r="AS71"/>
  <c r="AQ71"/>
  <c r="AO71"/>
  <c r="AM71"/>
  <c r="AT70"/>
  <c r="AR70"/>
  <c r="AP70"/>
  <c r="AN70"/>
  <c r="AU70"/>
  <c r="AS70"/>
  <c r="AQ70"/>
  <c r="AO70"/>
  <c r="AM70"/>
  <c r="G39"/>
  <c r="F39" s="1"/>
  <c r="G47"/>
  <c r="F47" s="1"/>
  <c r="G51"/>
  <c r="F51" s="1"/>
  <c r="G55"/>
  <c r="F55" s="1"/>
  <c r="G59"/>
  <c r="F59" s="1"/>
  <c r="G63"/>
  <c r="F63" s="1"/>
  <c r="G69"/>
  <c r="F69" s="1"/>
  <c r="G43" l="1"/>
  <c r="F43" s="1"/>
  <c r="AO44"/>
  <c r="AS44"/>
  <c r="AN44"/>
  <c r="AM42"/>
  <c r="AQ42"/>
  <c r="AU42"/>
  <c r="AP42"/>
  <c r="AO35"/>
  <c r="AS35"/>
  <c r="AN35"/>
  <c r="AT41"/>
  <c r="AS41"/>
  <c r="AP37"/>
  <c r="AO37"/>
  <c r="AO3"/>
  <c r="AN3"/>
  <c r="AR3"/>
  <c r="G30"/>
  <c r="F30" s="1"/>
  <c r="G18"/>
  <c r="F18" s="1"/>
  <c r="G29"/>
  <c r="F29" s="1"/>
  <c r="G21"/>
  <c r="F21" s="1"/>
  <c r="G13"/>
  <c r="F13" s="1"/>
  <c r="G5"/>
  <c r="F5" s="1"/>
  <c r="G32"/>
  <c r="F32" s="1"/>
  <c r="G28"/>
  <c r="F28" s="1"/>
  <c r="G24"/>
  <c r="F24" s="1"/>
  <c r="G20"/>
  <c r="F20" s="1"/>
  <c r="G15"/>
  <c r="F15" s="1"/>
  <c r="G8"/>
  <c r="F8" s="1"/>
  <c r="G4"/>
  <c r="F4" s="1"/>
  <c r="G33"/>
  <c r="F33" s="1"/>
  <c r="G25"/>
  <c r="F25" s="1"/>
  <c r="G17"/>
  <c r="F17" s="1"/>
  <c r="G9"/>
  <c r="F9" s="1"/>
  <c r="G72"/>
  <c r="F72" s="1"/>
  <c r="G65"/>
  <c r="F65" s="1"/>
  <c r="G61"/>
  <c r="F61" s="1"/>
  <c r="G57"/>
  <c r="F57" s="1"/>
  <c r="G71"/>
  <c r="F71" s="1"/>
  <c r="AM66"/>
  <c r="AQ66"/>
  <c r="AU66"/>
  <c r="AP66"/>
  <c r="AM62"/>
  <c r="AQ62"/>
  <c r="AU62"/>
  <c r="AP62"/>
  <c r="AM58"/>
  <c r="AQ58"/>
  <c r="AU58"/>
  <c r="AP58"/>
  <c r="AM54"/>
  <c r="AQ54"/>
  <c r="AU54"/>
  <c r="AP54"/>
  <c r="AM50"/>
  <c r="AQ50"/>
  <c r="AU50"/>
  <c r="AP50"/>
  <c r="G46"/>
  <c r="F46" s="1"/>
  <c r="G38"/>
  <c r="F38" s="1"/>
  <c r="AP67"/>
  <c r="AT67"/>
  <c r="AO67"/>
  <c r="G67" s="1"/>
  <c r="F67" s="1"/>
  <c r="AN53"/>
  <c r="AR53"/>
  <c r="AM53"/>
  <c r="AQ53"/>
  <c r="AN49"/>
  <c r="AR49"/>
  <c r="AM49"/>
  <c r="AQ49"/>
  <c r="AN45"/>
  <c r="AR45"/>
  <c r="AM45"/>
  <c r="AQ45"/>
  <c r="AN41"/>
  <c r="AR41"/>
  <c r="AM41"/>
  <c r="AQ41"/>
  <c r="AN37"/>
  <c r="AR37"/>
  <c r="AM37"/>
  <c r="AQ37"/>
  <c r="AP12"/>
  <c r="AT12"/>
  <c r="AO12"/>
  <c r="AM31"/>
  <c r="AQ31"/>
  <c r="AU31"/>
  <c r="AP31"/>
  <c r="AM26"/>
  <c r="AQ26"/>
  <c r="AU26"/>
  <c r="AP26"/>
  <c r="AM23"/>
  <c r="AQ23"/>
  <c r="AU23"/>
  <c r="AP23"/>
  <c r="AM19"/>
  <c r="AQ19"/>
  <c r="AU19"/>
  <c r="AP19"/>
  <c r="AM16"/>
  <c r="AQ16"/>
  <c r="AU16"/>
  <c r="AP16"/>
  <c r="AM10"/>
  <c r="AQ10"/>
  <c r="AU10"/>
  <c r="AP10"/>
  <c r="AM7"/>
  <c r="G7" s="1"/>
  <c r="F7" s="1"/>
  <c r="AQ7"/>
  <c r="AU7"/>
  <c r="AP7"/>
  <c r="AM3"/>
  <c r="AQ3"/>
  <c r="AU3"/>
  <c r="AP3"/>
  <c r="G70"/>
  <c r="F70" s="1"/>
  <c r="G68"/>
  <c r="F68" s="1"/>
  <c r="G64"/>
  <c r="F64" s="1"/>
  <c r="G60"/>
  <c r="F60" s="1"/>
  <c r="G56"/>
  <c r="F56" s="1"/>
  <c r="G52"/>
  <c r="F52" s="1"/>
  <c r="G48"/>
  <c r="F48" s="1"/>
  <c r="G44"/>
  <c r="F44" s="1"/>
  <c r="G40"/>
  <c r="F40" s="1"/>
  <c r="G35"/>
  <c r="F35" s="1"/>
  <c r="G23"/>
  <c r="F23" s="1"/>
  <c r="AU36"/>
  <c r="AS36"/>
  <c r="AQ36"/>
  <c r="AO36"/>
  <c r="AM36"/>
  <c r="AT36"/>
  <c r="AR36"/>
  <c r="AP36"/>
  <c r="AN36"/>
  <c r="G42" l="1"/>
  <c r="F42" s="1"/>
  <c r="G26"/>
  <c r="F26" s="1"/>
  <c r="G31"/>
  <c r="F31" s="1"/>
  <c r="G16"/>
  <c r="F16" s="1"/>
  <c r="G3"/>
  <c r="F3" s="1"/>
  <c r="G10"/>
  <c r="F10" s="1"/>
  <c r="G19"/>
  <c r="F19" s="1"/>
  <c r="G12"/>
  <c r="F12" s="1"/>
  <c r="G37"/>
  <c r="F37" s="1"/>
  <c r="G41"/>
  <c r="F41" s="1"/>
  <c r="G45"/>
  <c r="F45" s="1"/>
  <c r="G49"/>
  <c r="F49" s="1"/>
  <c r="G53"/>
  <c r="F53" s="1"/>
  <c r="G50"/>
  <c r="F50" s="1"/>
  <c r="G54"/>
  <c r="F54" s="1"/>
  <c r="G58"/>
  <c r="F58" s="1"/>
  <c r="G62"/>
  <c r="F62" s="1"/>
  <c r="G66"/>
  <c r="F66" s="1"/>
  <c r="G36"/>
  <c r="F36" s="1"/>
</calcChain>
</file>

<file path=xl/sharedStrings.xml><?xml version="1.0" encoding="utf-8"?>
<sst xmlns="http://schemas.openxmlformats.org/spreadsheetml/2006/main" count="205" uniqueCount="127">
  <si>
    <t>Pilote:</t>
  </si>
  <si>
    <t>Rang:</t>
  </si>
  <si>
    <t>Calif</t>
  </si>
  <si>
    <t>Junior</t>
  </si>
  <si>
    <t>Joker</t>
  </si>
  <si>
    <t>/1000</t>
  </si>
  <si>
    <t>Total 4/10:</t>
  </si>
  <si>
    <t>Total</t>
  </si>
  <si>
    <t>La Madeleine</t>
  </si>
  <si>
    <t>Laurac1</t>
  </si>
  <si>
    <t>Croix Morand</t>
  </si>
  <si>
    <t>Sederon</t>
  </si>
  <si>
    <t>Vosges1</t>
  </si>
  <si>
    <t>TOA</t>
  </si>
  <si>
    <t>Tende
Coupe</t>
  </si>
  <si>
    <t>Font d'Urle
/ Ménée</t>
  </si>
  <si>
    <t>Col de Glandon</t>
  </si>
  <si>
    <t>Vosges2</t>
  </si>
  <si>
    <t>Caussols</t>
  </si>
  <si>
    <t>Laurac /
St Ferriol2</t>
  </si>
  <si>
    <t>Total concours</t>
  </si>
  <si>
    <t>Suppression plus mauvais concours</t>
  </si>
  <si>
    <t>RONDEL Pierre</t>
  </si>
  <si>
    <t>X</t>
  </si>
  <si>
    <t>0</t>
  </si>
  <si>
    <t>LANES Philippe</t>
  </si>
  <si>
    <t>HOURS Frederic</t>
  </si>
  <si>
    <t>MERVELET Matthieu</t>
  </si>
  <si>
    <t>GABANON Aubry</t>
  </si>
  <si>
    <t>LEGER Arnaud</t>
  </si>
  <si>
    <t>FOUCHER Jean-Luc</t>
  </si>
  <si>
    <t>DELARBRE Thomas</t>
  </si>
  <si>
    <t>DELARBRE Serge</t>
  </si>
  <si>
    <t>FRICKE Andréas</t>
  </si>
  <si>
    <t>COHEN Allan</t>
  </si>
  <si>
    <t>FAURE Martial</t>
  </si>
  <si>
    <t>MONET Olivier</t>
  </si>
  <si>
    <t>DALL'AVA Hervé</t>
  </si>
  <si>
    <t>MARIN Joel</t>
  </si>
  <si>
    <t>POIGNARD Thierry</t>
  </si>
  <si>
    <t>MANTEL Gabriel</t>
  </si>
  <si>
    <t>CHABAUD Sébastien</t>
  </si>
  <si>
    <t>BOUTE Maxime</t>
  </si>
  <si>
    <t>BERAUDO Etienne</t>
  </si>
  <si>
    <t>LANES Sébastien</t>
  </si>
  <si>
    <t>BARRABES Matthieu</t>
  </si>
  <si>
    <t>DEGUELLE Jean Bastien</t>
  </si>
  <si>
    <t>TIRAND Yves</t>
  </si>
  <si>
    <t>HONOR Julien</t>
  </si>
  <si>
    <t>DIATTA Pierre</t>
  </si>
  <si>
    <t>CARLIN Joel</t>
  </si>
  <si>
    <t>MAULER Jean Michel</t>
  </si>
  <si>
    <t>PLATON Thierry</t>
  </si>
  <si>
    <t>PIERRE BEZ Dorian</t>
  </si>
  <si>
    <t>COHEN Paul-Eytan</t>
  </si>
  <si>
    <t>RINGENBACH Thibaud</t>
  </si>
  <si>
    <t>MARCAIS Vincent</t>
  </si>
  <si>
    <t>BLUMER Reto</t>
  </si>
  <si>
    <t>BARRET Christian</t>
  </si>
  <si>
    <t>LOMBARDO Laurent</t>
  </si>
  <si>
    <t>PFEFFERKORN Sylvain</t>
  </si>
  <si>
    <t>BUCHHOLTZ Elian</t>
  </si>
  <si>
    <t>GALLINET Alain</t>
  </si>
  <si>
    <t>RICCOBONO Stéphane</t>
  </si>
  <si>
    <t>MALDINI Christian (SUI)</t>
  </si>
  <si>
    <t>KUGLER Jacky</t>
  </si>
  <si>
    <t>BILA André</t>
  </si>
  <si>
    <t>BORDES Olivier</t>
  </si>
  <si>
    <t>MARZAK Jacques</t>
  </si>
  <si>
    <t>VALIN Eric</t>
  </si>
  <si>
    <t>KIEFER Renaud</t>
  </si>
  <si>
    <t>CORNET Pierre</t>
  </si>
  <si>
    <t>HOUPERT Stephane</t>
  </si>
  <si>
    <t>KREBS Mickael</t>
  </si>
  <si>
    <t>FAURE Thomas</t>
  </si>
  <si>
    <t>SORBA Remy</t>
  </si>
  <si>
    <t>GRANDSEIGNE Cedric</t>
  </si>
  <si>
    <t>JEANNEZ Thierry</t>
  </si>
  <si>
    <t>DERBIER Paul</t>
  </si>
  <si>
    <t>BIRENBAUM Loic</t>
  </si>
  <si>
    <t>BERNARD Olivier</t>
  </si>
  <si>
    <t>LAVILLARD David</t>
  </si>
  <si>
    <t>GAERTNER Philippe</t>
  </si>
  <si>
    <t>DEPEROIS Andre</t>
  </si>
  <si>
    <t>DELMAS Damien</t>
  </si>
  <si>
    <t>FONTES Marc</t>
  </si>
  <si>
    <t>CHIMBRAULT Yves</t>
  </si>
  <si>
    <t>DELARBRE Marie-Helene</t>
  </si>
  <si>
    <t>MURRATORE Emmanuel</t>
  </si>
  <si>
    <t>THIRY Gerard</t>
  </si>
  <si>
    <t>CHEVALLIER Thibaud</t>
  </si>
  <si>
    <t>KUGLER Lucas</t>
  </si>
  <si>
    <t>GOUJON Luc</t>
  </si>
  <si>
    <t>BARRABES Gérard</t>
  </si>
  <si>
    <t>BACQUE Cyril</t>
  </si>
  <si>
    <t>Rana</t>
  </si>
  <si>
    <t>La Muela</t>
  </si>
  <si>
    <t>Spring Cup</t>
  </si>
  <si>
    <t>Tende FAI</t>
  </si>
  <si>
    <t>RC-Network</t>
  </si>
  <si>
    <t>Pyrénées Cup</t>
  </si>
  <si>
    <t>BARRABES Mathieu</t>
  </si>
  <si>
    <t>BLUMER Reto (SUI)</t>
  </si>
  <si>
    <t>BUCHHOLZ Elian</t>
  </si>
  <si>
    <t>DALL’AVA Hervé</t>
  </si>
  <si>
    <t>FRICKE Andreas</t>
  </si>
  <si>
    <t>GRANDSEIGNE Cédric</t>
  </si>
  <si>
    <t>GREGOIRE Fréderic</t>
  </si>
  <si>
    <t>HOURS Fréderic</t>
  </si>
  <si>
    <t>KREBS Michael</t>
  </si>
  <si>
    <t>MARIN Joël</t>
  </si>
  <si>
    <t>MAULER Jean-Michel</t>
  </si>
  <si>
    <t>SORBA Rémy</t>
  </si>
  <si>
    <t>RC-Network Open</t>
  </si>
  <si>
    <t>Pierre Rondel</t>
  </si>
  <si>
    <t>Lanes Philippe</t>
  </si>
  <si>
    <t>Marvelet Matthieu</t>
  </si>
  <si>
    <t>Elian Buchholtz</t>
  </si>
  <si>
    <t>Frederic Hours</t>
  </si>
  <si>
    <t>Joel Marin</t>
  </si>
  <si>
    <t>Andréas Fricke</t>
  </si>
  <si>
    <t>Serge Delarbre</t>
  </si>
  <si>
    <t>Lucas Kugler</t>
  </si>
  <si>
    <t>Jean-Michel Mauler</t>
  </si>
  <si>
    <t>Sylvain Pfefferkorn</t>
  </si>
  <si>
    <t>Jacky Kugler</t>
  </si>
  <si>
    <t>Thomas Delarbre</t>
  </si>
</sst>
</file>

<file path=xl/styles.xml><?xml version="1.0" encoding="utf-8"?>
<styleSheet xmlns="http://schemas.openxmlformats.org/spreadsheetml/2006/main">
  <numFmts count="3">
    <numFmt numFmtId="164" formatCode="#;#;;"/>
    <numFmt numFmtId="165" formatCode="#;#"/>
    <numFmt numFmtId="166" formatCode="#;#;\ "/>
  </numFmts>
  <fonts count="8">
    <font>
      <sz val="1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Calibri"/>
      <family val="2"/>
      <charset val="1"/>
    </font>
    <font>
      <sz val="10"/>
      <name val="Verdana"/>
      <family val="2"/>
      <charset val="1"/>
    </font>
    <font>
      <sz val="9"/>
      <name val="Verdana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00FF00"/>
        <bgColor rgb="FF33CCCC"/>
      </patternFill>
    </fill>
    <fill>
      <patternFill patternType="solid">
        <fgColor rgb="FFBFBFBF"/>
        <bgColor rgb="FFCCCCFF"/>
      </patternFill>
    </fill>
    <fill>
      <patternFill patternType="solid">
        <fgColor rgb="FFE46C0A"/>
        <bgColor rgb="FFFF99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hidden="1"/>
    </xf>
    <xf numFmtId="49" fontId="0" fillId="0" borderId="1" xfId="0" applyNumberFormat="1" applyFont="1" applyBorder="1" applyAlignment="1" applyProtection="1">
      <alignment horizontal="center"/>
      <protection hidden="1"/>
    </xf>
    <xf numFmtId="164" fontId="0" fillId="0" borderId="1" xfId="0" applyNumberFormat="1" applyFont="1" applyBorder="1" applyAlignment="1" applyProtection="1">
      <alignment horizontal="center"/>
      <protection hidden="1"/>
    </xf>
    <xf numFmtId="165" fontId="0" fillId="0" borderId="1" xfId="0" applyNumberFormat="1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left"/>
      <protection hidden="1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5" fontId="0" fillId="0" borderId="1" xfId="0" applyNumberFormat="1" applyFont="1" applyBorder="1" applyAlignment="1" applyProtection="1">
      <alignment horizontal="left"/>
      <protection hidden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0" xfId="0" applyAlignment="1">
      <alignment horizontal="center"/>
    </xf>
    <xf numFmtId="1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 applyProtection="1">
      <alignment horizontal="center"/>
      <protection hidden="1"/>
    </xf>
    <xf numFmtId="1" fontId="0" fillId="0" borderId="1" xfId="0" applyNumberFormat="1" applyBorder="1"/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>
      <alignment horizontal="center"/>
    </xf>
    <xf numFmtId="2" fontId="0" fillId="0" borderId="0" xfId="0" applyNumberFormat="1"/>
    <xf numFmtId="0" fontId="0" fillId="0" borderId="0" xfId="0" applyFont="1" applyBorder="1" applyAlignment="1">
      <alignment horizontal="center"/>
    </xf>
    <xf numFmtId="166" fontId="7" fillId="0" borderId="1" xfId="0" applyNumberFormat="1" applyFont="1" applyFill="1" applyBorder="1" applyAlignment="1" applyProtection="1">
      <alignment horizontal="center"/>
      <protection hidden="1"/>
    </xf>
    <xf numFmtId="0" fontId="0" fillId="0" borderId="3" xfId="0" applyBorder="1"/>
    <xf numFmtId="166" fontId="7" fillId="0" borderId="4" xfId="0" applyNumberFormat="1" applyFont="1" applyFill="1" applyBorder="1" applyAlignment="1" applyProtection="1">
      <alignment horizontal="center"/>
      <protection hidden="1"/>
    </xf>
    <xf numFmtId="0" fontId="0" fillId="0" borderId="4" xfId="0" applyFont="1" applyBorder="1" applyAlignment="1">
      <alignment horizontal="center"/>
    </xf>
    <xf numFmtId="165" fontId="0" fillId="0" borderId="4" xfId="0" applyNumberFormat="1" applyFont="1" applyBorder="1" applyAlignment="1" applyProtection="1">
      <alignment horizontal="center"/>
      <protection hidden="1"/>
    </xf>
    <xf numFmtId="166" fontId="7" fillId="0" borderId="0" xfId="0" applyNumberFormat="1" applyFont="1" applyFill="1" applyBorder="1" applyAlignment="1" applyProtection="1">
      <alignment horizontal="left"/>
      <protection hidden="1"/>
    </xf>
    <xf numFmtId="166" fontId="7" fillId="0" borderId="3" xfId="0" applyNumberFormat="1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76"/>
  <sheetViews>
    <sheetView tabSelected="1" zoomScale="115" zoomScaleNormal="115" workbookViewId="0">
      <pane xSplit="1" topLeftCell="B1" activePane="topRight" state="frozen"/>
      <selection pane="topRight" activeCell="E29" sqref="E29"/>
    </sheetView>
  </sheetViews>
  <sheetFormatPr baseColWidth="10" defaultColWidth="9.140625" defaultRowHeight="12.75"/>
  <cols>
    <col min="1" max="1" width="22.42578125" style="1"/>
    <col min="2" max="2" width="5.28515625" style="2"/>
    <col min="3" max="3" width="4.42578125" style="2"/>
    <col min="4" max="4" width="5.7109375" style="1"/>
    <col min="5" max="5" width="5.140625" style="2"/>
    <col min="6" max="6" width="7.5703125" style="2"/>
    <col min="7" max="7" width="8.85546875" style="2"/>
    <col min="8" max="8" width="7.5703125" style="1"/>
    <col min="9" max="9" width="6.5703125" style="2"/>
    <col min="10" max="10" width="7.28515625" style="1"/>
    <col min="11" max="11" width="7.85546875" style="1"/>
    <col min="12" max="12" width="8.28515625" style="1"/>
    <col min="13" max="13" width="8.42578125" style="1"/>
    <col min="14" max="14" width="4.5703125" style="2"/>
    <col min="15" max="15" width="6.85546875" style="1"/>
    <col min="16" max="16" width="8.85546875" style="3"/>
    <col min="17" max="17" width="8.28515625" style="2"/>
    <col min="18" max="18" width="8.140625" style="2"/>
    <col min="19" max="19" width="5.28515625" style="1"/>
    <col min="20" max="20" width="10.42578125" style="2"/>
    <col min="21" max="1025" width="11.5703125"/>
  </cols>
  <sheetData>
    <row r="1" spans="1:47" s="10" customFormat="1" ht="4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8" t="s">
        <v>14</v>
      </c>
      <c r="P1" s="8" t="s">
        <v>15</v>
      </c>
      <c r="Q1" s="8" t="s">
        <v>16</v>
      </c>
      <c r="R1" s="7" t="s">
        <v>17</v>
      </c>
      <c r="S1" s="8" t="s">
        <v>18</v>
      </c>
      <c r="T1" s="8" t="s">
        <v>19</v>
      </c>
      <c r="U1" s="9"/>
      <c r="V1" s="9"/>
      <c r="X1" s="11" t="str">
        <f>J1</f>
        <v>Laurac1</v>
      </c>
      <c r="Y1" s="11" t="str">
        <f>K1</f>
        <v>Croix Morand</v>
      </c>
      <c r="Z1" s="11" t="str">
        <f>L1</f>
        <v>Sederon</v>
      </c>
      <c r="AA1" s="11" t="str">
        <f>M1</f>
        <v>Vosges1</v>
      </c>
      <c r="AB1" s="11" t="str">
        <f t="shared" ref="AB1:AI1" si="0">O1</f>
        <v>Tende
Coupe</v>
      </c>
      <c r="AC1" s="11" t="str">
        <f t="shared" si="0"/>
        <v>Font d'Urle
/ Ménée</v>
      </c>
      <c r="AD1" s="11" t="str">
        <f t="shared" si="0"/>
        <v>Col de Glandon</v>
      </c>
      <c r="AE1" s="11" t="str">
        <f t="shared" si="0"/>
        <v>Vosges2</v>
      </c>
      <c r="AF1" s="11" t="str">
        <f t="shared" si="0"/>
        <v>Caussols</v>
      </c>
      <c r="AG1" s="11" t="str">
        <f t="shared" si="0"/>
        <v>Laurac /
St Ferriol2</v>
      </c>
      <c r="AH1" s="11">
        <f t="shared" si="0"/>
        <v>0</v>
      </c>
      <c r="AI1" s="11">
        <f t="shared" si="0"/>
        <v>0</v>
      </c>
      <c r="AK1" s="12" t="s">
        <v>20</v>
      </c>
      <c r="AM1" s="12" t="s">
        <v>21</v>
      </c>
    </row>
    <row r="2" spans="1:47">
      <c r="A2" s="13" t="s">
        <v>22</v>
      </c>
      <c r="B2" s="14">
        <v>1</v>
      </c>
      <c r="C2" s="15">
        <v>1</v>
      </c>
      <c r="D2" s="16"/>
      <c r="E2" s="17" t="s">
        <v>23</v>
      </c>
      <c r="F2" s="18">
        <f>G2/4000*1000</f>
        <v>1000</v>
      </c>
      <c r="G2" s="19">
        <f>H2-(SUM(AM2:AU2))</f>
        <v>4000</v>
      </c>
      <c r="H2" s="20">
        <f>SUM(J2:T2)</f>
        <v>7793.89775312245</v>
      </c>
      <c r="I2" s="21"/>
      <c r="J2" s="22">
        <v>942.60960576827802</v>
      </c>
      <c r="K2" s="22">
        <v>1000</v>
      </c>
      <c r="L2" s="22">
        <v>873</v>
      </c>
      <c r="M2" s="22">
        <v>1000</v>
      </c>
      <c r="N2" s="21" t="s">
        <v>24</v>
      </c>
      <c r="O2" s="23">
        <v>1000</v>
      </c>
      <c r="P2" s="23">
        <v>978.288147354172</v>
      </c>
      <c r="Q2" s="17">
        <v>1000</v>
      </c>
      <c r="R2" s="17"/>
      <c r="S2" s="23">
        <v>1000</v>
      </c>
      <c r="T2" s="17"/>
      <c r="V2" s="24"/>
      <c r="X2">
        <f>IF(J2&gt;0,1,0)</f>
        <v>1</v>
      </c>
      <c r="Y2">
        <f>IF(K2&gt;0,1,0)</f>
        <v>1</v>
      </c>
      <c r="Z2">
        <f>IF(L2&gt;0,1,0)</f>
        <v>1</v>
      </c>
      <c r="AA2">
        <f>IF(M2&gt;0,1,0)</f>
        <v>1</v>
      </c>
      <c r="AB2">
        <f>IF(O2&gt;0,1,0)</f>
        <v>1</v>
      </c>
      <c r="AC2">
        <f>IF(P2&gt;0,1,0)</f>
        <v>1</v>
      </c>
      <c r="AD2">
        <f>IF(Q2&gt;0,1,0)</f>
        <v>1</v>
      </c>
      <c r="AE2">
        <f>IF(R2&gt;0,1,0)</f>
        <v>0</v>
      </c>
      <c r="AF2">
        <f>IF(S2&gt;0,1,0)</f>
        <v>1</v>
      </c>
      <c r="AG2">
        <f>IF(T2&gt;0,1,0)</f>
        <v>0</v>
      </c>
      <c r="AK2">
        <f>SUM(X2:AI2)</f>
        <v>8</v>
      </c>
      <c r="AM2">
        <f>IF($AK2&gt;4,SMALL($J2:$V2,1),0)</f>
        <v>873</v>
      </c>
      <c r="AN2">
        <f>IF($AK2&gt;5,SMALL($J2:$V2,2),0)</f>
        <v>942.60960576827802</v>
      </c>
      <c r="AO2">
        <f>IF($AK2&gt;6,SMALL($J2:$V2,3),0)</f>
        <v>978.288147354172</v>
      </c>
      <c r="AP2">
        <f>IF($AK2&gt;7,SMALL($J2:$V2,4),0)</f>
        <v>1000</v>
      </c>
      <c r="AQ2">
        <f>IF($AK2&gt;8,SMALL($J2:$V2,5),0)</f>
        <v>0</v>
      </c>
      <c r="AR2">
        <f>IF($AK2&gt;9,SMALL($J2:$V2,6),0)</f>
        <v>0</v>
      </c>
      <c r="AS2">
        <f>IF($AK2&gt;10,SMALL($J2:$V2,7),0)</f>
        <v>0</v>
      </c>
      <c r="AT2">
        <f>IF($AK2&gt;11,SMALL($J2:$V2,8),0)</f>
        <v>0</v>
      </c>
      <c r="AU2">
        <f>IF($AK2&gt;12,SMALL($J2:$V2,9),0)</f>
        <v>0</v>
      </c>
    </row>
    <row r="3" spans="1:47">
      <c r="A3" s="13" t="s">
        <v>25</v>
      </c>
      <c r="B3" s="25">
        <v>2</v>
      </c>
      <c r="C3" s="15">
        <v>2</v>
      </c>
      <c r="D3" s="16"/>
      <c r="E3" s="17" t="s">
        <v>23</v>
      </c>
      <c r="F3" s="18">
        <f>G3/4000*1000</f>
        <v>984.94769068088544</v>
      </c>
      <c r="G3" s="19">
        <f>H3-(SUM(AM3:AU3))</f>
        <v>3939.7907627235418</v>
      </c>
      <c r="H3" s="20">
        <f>SUM(J3:T3)</f>
        <v>5773.6767096333715</v>
      </c>
      <c r="I3" s="21"/>
      <c r="J3" s="22">
        <v>918.90209261960797</v>
      </c>
      <c r="K3" s="22"/>
      <c r="L3" s="22">
        <v>1000</v>
      </c>
      <c r="M3" s="22"/>
      <c r="N3" s="21" t="s">
        <v>24</v>
      </c>
      <c r="O3" s="23">
        <v>914.98385429022198</v>
      </c>
      <c r="P3" s="23">
        <v>1000</v>
      </c>
      <c r="Q3" s="17"/>
      <c r="R3" s="17"/>
      <c r="S3" s="23">
        <v>948.13422813967304</v>
      </c>
      <c r="T3" s="46">
        <v>991.65653458386817</v>
      </c>
      <c r="U3" s="50"/>
      <c r="V3" s="49"/>
      <c r="W3" s="28"/>
      <c r="X3">
        <f>IF(J3&gt;0,1,0)</f>
        <v>1</v>
      </c>
      <c r="Y3">
        <f>IF(K3&gt;0,1,0)</f>
        <v>0</v>
      </c>
      <c r="Z3">
        <f>IF(L3&gt;0,1,0)</f>
        <v>1</v>
      </c>
      <c r="AA3">
        <f>IF(M3&gt;0,1,0)</f>
        <v>0</v>
      </c>
      <c r="AB3">
        <f>IF(O3&gt;0,1,0)</f>
        <v>1</v>
      </c>
      <c r="AC3">
        <f>IF(P3&gt;0,1,0)</f>
        <v>1</v>
      </c>
      <c r="AD3">
        <f>IF(Q3&gt;0,1,0)</f>
        <v>0</v>
      </c>
      <c r="AE3">
        <f>IF(R3&gt;0,1,0)</f>
        <v>0</v>
      </c>
      <c r="AF3">
        <f>IF(S3&gt;0,1,0)</f>
        <v>1</v>
      </c>
      <c r="AG3">
        <f>IF(T3&gt;0,1,0)</f>
        <v>1</v>
      </c>
      <c r="AK3">
        <f>SUM(X3:AI3)</f>
        <v>6</v>
      </c>
      <c r="AM3">
        <f>IF($AK3&gt;4,SMALL($J3:$V3,1),0)</f>
        <v>914.98385429022198</v>
      </c>
      <c r="AN3">
        <f>IF($AK3&gt;5,SMALL($J3:$V3,2),0)</f>
        <v>918.90209261960797</v>
      </c>
      <c r="AO3">
        <f>IF($AK3&gt;6,SMALL($J3:$V3,3),0)</f>
        <v>0</v>
      </c>
      <c r="AP3">
        <f>IF($AK3&gt;7,SMALL($J3:$V3,4),0)</f>
        <v>0</v>
      </c>
      <c r="AQ3">
        <f>IF($AK3&gt;8,SMALL($J3:$V3,5),0)</f>
        <v>0</v>
      </c>
      <c r="AR3">
        <f>IF($AK3&gt;9,SMALL($J3:$V3,6),0)</f>
        <v>0</v>
      </c>
      <c r="AS3">
        <f>IF($AK3&gt;10,SMALL($J3:$V3,7),0)</f>
        <v>0</v>
      </c>
      <c r="AT3">
        <f>IF($AK3&gt;11,SMALL($J3:$V3,8),0)</f>
        <v>0</v>
      </c>
      <c r="AU3">
        <f>IF($AK3&gt;12,SMALL($J3:$V3,9),0)</f>
        <v>0</v>
      </c>
    </row>
    <row r="4" spans="1:47">
      <c r="A4" s="13" t="s">
        <v>26</v>
      </c>
      <c r="B4" s="26">
        <v>3</v>
      </c>
      <c r="C4" s="15">
        <v>3</v>
      </c>
      <c r="D4" s="16"/>
      <c r="E4" s="17" t="s">
        <v>23</v>
      </c>
      <c r="F4" s="18">
        <f>G4/4000*1000</f>
        <v>971.975790197842</v>
      </c>
      <c r="G4" s="19">
        <f>H4-(SUM(AM4:AU4))</f>
        <v>3887.903160791368</v>
      </c>
      <c r="H4" s="20">
        <f>SUM(J4:T4)</f>
        <v>3887.903160791368</v>
      </c>
      <c r="I4" s="21"/>
      <c r="J4" s="22">
        <v>1000</v>
      </c>
      <c r="K4" s="22"/>
      <c r="L4" s="22">
        <v>941</v>
      </c>
      <c r="M4" s="22"/>
      <c r="N4" s="21" t="s">
        <v>24</v>
      </c>
      <c r="O4" s="23">
        <v>992.38957149922396</v>
      </c>
      <c r="P4" s="16"/>
      <c r="Q4" s="17"/>
      <c r="R4" s="17"/>
      <c r="S4" s="23">
        <v>954.51358929214405</v>
      </c>
      <c r="T4" s="47"/>
      <c r="U4" s="50"/>
      <c r="V4" s="49"/>
      <c r="W4" s="28"/>
      <c r="X4">
        <f>IF(J4&gt;0,1,0)</f>
        <v>1</v>
      </c>
      <c r="Y4">
        <f>IF(K4&gt;0,1,0)</f>
        <v>0</v>
      </c>
      <c r="Z4">
        <f>IF(L4&gt;0,1,0)</f>
        <v>1</v>
      </c>
      <c r="AA4">
        <f>IF(M4&gt;0,1,0)</f>
        <v>0</v>
      </c>
      <c r="AB4">
        <f>IF(O4&gt;0,1,0)</f>
        <v>1</v>
      </c>
      <c r="AC4">
        <f>IF(P4&gt;0,1,0)</f>
        <v>0</v>
      </c>
      <c r="AD4">
        <f>IF(Q4&gt;0,1,0)</f>
        <v>0</v>
      </c>
      <c r="AE4">
        <f>IF(R4&gt;0,1,0)</f>
        <v>0</v>
      </c>
      <c r="AF4">
        <f>IF(S4&gt;0,1,0)</f>
        <v>1</v>
      </c>
      <c r="AG4">
        <f>IF(T4&gt;0,1,0)</f>
        <v>0</v>
      </c>
      <c r="AK4">
        <f>SUM(X4:AI4)</f>
        <v>4</v>
      </c>
      <c r="AM4">
        <f>IF($AK4&gt;4,SMALL($J4:$V4,1),0)</f>
        <v>0</v>
      </c>
      <c r="AN4">
        <f>IF($AK4&gt;5,SMALL($J4:$V4,2),0)</f>
        <v>0</v>
      </c>
      <c r="AO4">
        <f>IF($AK4&gt;6,SMALL($J4:$V4,3),0)</f>
        <v>0</v>
      </c>
      <c r="AP4">
        <f>IF($AK4&gt;7,SMALL($J4:$V4,4),0)</f>
        <v>0</v>
      </c>
      <c r="AQ4">
        <f>IF($AK4&gt;8,SMALL($J4:$V4,5),0)</f>
        <v>0</v>
      </c>
      <c r="AR4">
        <f>IF($AK4&gt;9,SMALL($J4:$V4,6),0)</f>
        <v>0</v>
      </c>
      <c r="AS4">
        <f>IF($AK4&gt;10,SMALL($J4:$V4,7),0)</f>
        <v>0</v>
      </c>
      <c r="AT4">
        <f>IF($AK4&gt;11,SMALL($J4:$V4,8),0)</f>
        <v>0</v>
      </c>
      <c r="AU4">
        <f>IF($AK4&gt;12,SMALL($J4:$V4,9),0)</f>
        <v>0</v>
      </c>
    </row>
    <row r="5" spans="1:47">
      <c r="A5" s="13" t="s">
        <v>27</v>
      </c>
      <c r="B5" s="17">
        <v>4</v>
      </c>
      <c r="C5" s="15">
        <v>4</v>
      </c>
      <c r="D5" s="16"/>
      <c r="E5" s="17" t="s">
        <v>23</v>
      </c>
      <c r="F5" s="18">
        <f>G5/4000*1000</f>
        <v>958.07073281193721</v>
      </c>
      <c r="G5" s="19">
        <f>H5-(SUM(AM5:AU5))</f>
        <v>3832.2829312477488</v>
      </c>
      <c r="H5" s="20">
        <f>SUM(J5:T5)</f>
        <v>5614.265886902841</v>
      </c>
      <c r="I5" s="21"/>
      <c r="J5" s="22">
        <v>902.98295565509204</v>
      </c>
      <c r="K5" s="22">
        <v>936</v>
      </c>
      <c r="L5" s="22">
        <v>879</v>
      </c>
      <c r="M5" s="22"/>
      <c r="N5" s="21" t="s">
        <v>24</v>
      </c>
      <c r="O5" s="23">
        <v>931.32955209203396</v>
      </c>
      <c r="P5" s="16"/>
      <c r="Q5" s="17"/>
      <c r="R5" s="17"/>
      <c r="S5" s="23">
        <v>964.95337915571497</v>
      </c>
      <c r="T5" s="48">
        <v>1000</v>
      </c>
      <c r="U5" s="50"/>
      <c r="V5" s="49"/>
      <c r="W5" s="28"/>
      <c r="X5">
        <f>IF(J5&gt;0,1,0)</f>
        <v>1</v>
      </c>
      <c r="Y5">
        <f>IF(K5&gt;0,1,0)</f>
        <v>1</v>
      </c>
      <c r="Z5">
        <f>IF(L5&gt;0,1,0)</f>
        <v>1</v>
      </c>
      <c r="AA5">
        <f>IF(M5&gt;0,1,0)</f>
        <v>0</v>
      </c>
      <c r="AB5">
        <f>IF(O5&gt;0,1,0)</f>
        <v>1</v>
      </c>
      <c r="AC5">
        <f>IF(P5&gt;0,1,0)</f>
        <v>0</v>
      </c>
      <c r="AD5">
        <f>IF(Q5&gt;0,1,0)</f>
        <v>0</v>
      </c>
      <c r="AE5">
        <f>IF(R5&gt;0,1,0)</f>
        <v>0</v>
      </c>
      <c r="AF5">
        <f>IF(S5&gt;0,1,0)</f>
        <v>1</v>
      </c>
      <c r="AG5">
        <f>IF(T5&gt;0,1,0)</f>
        <v>1</v>
      </c>
      <c r="AK5">
        <f>SUM(X5:AI5)</f>
        <v>6</v>
      </c>
      <c r="AM5">
        <f>IF($AK5&gt;4,SMALL($J5:$V5,1),0)</f>
        <v>879</v>
      </c>
      <c r="AN5">
        <f>IF($AK5&gt;5,SMALL($J5:$V5,2),0)</f>
        <v>902.98295565509204</v>
      </c>
      <c r="AO5">
        <f>IF($AK5&gt;6,SMALL($J5:$V5,3),0)</f>
        <v>0</v>
      </c>
      <c r="AP5">
        <f>IF($AK5&gt;7,SMALL($J5:$V5,4),0)</f>
        <v>0</v>
      </c>
      <c r="AQ5">
        <f>IF($AK5&gt;8,SMALL($J5:$V5,5),0)</f>
        <v>0</v>
      </c>
      <c r="AR5">
        <f>IF($AK5&gt;9,SMALL($J5:$V5,6),0)</f>
        <v>0</v>
      </c>
      <c r="AS5">
        <f>IF($AK5&gt;10,SMALL($J5:$V5,7),0)</f>
        <v>0</v>
      </c>
      <c r="AT5">
        <f>IF($AK5&gt;11,SMALL($J5:$V5,8),0)</f>
        <v>0</v>
      </c>
      <c r="AU5">
        <f>IF($AK5&gt;12,SMALL($J5:$V5,9),0)</f>
        <v>0</v>
      </c>
    </row>
    <row r="6" spans="1:47">
      <c r="A6" s="13" t="s">
        <v>28</v>
      </c>
      <c r="B6" s="17">
        <v>5</v>
      </c>
      <c r="C6" s="15">
        <v>5</v>
      </c>
      <c r="D6" s="16"/>
      <c r="E6" s="17" t="s">
        <v>23</v>
      </c>
      <c r="F6" s="18">
        <f>G6/4000*1000</f>
        <v>953.51251535572192</v>
      </c>
      <c r="G6" s="19">
        <f>H6-(SUM(AM6:AU6))</f>
        <v>3814.0500614228877</v>
      </c>
      <c r="H6" s="20">
        <f>SUM(J6:T6)</f>
        <v>5629.4936511502019</v>
      </c>
      <c r="I6" s="21" t="s">
        <v>24</v>
      </c>
      <c r="J6" s="22">
        <v>916.44358972731402</v>
      </c>
      <c r="K6" s="22"/>
      <c r="L6" s="22">
        <v>899</v>
      </c>
      <c r="M6" s="22"/>
      <c r="N6" s="21" t="s">
        <v>24</v>
      </c>
      <c r="O6" s="23">
        <v>937.55849940203404</v>
      </c>
      <c r="P6" s="16"/>
      <c r="Q6" s="17">
        <v>937</v>
      </c>
      <c r="R6" s="17"/>
      <c r="S6" s="23">
        <v>961.38667972392</v>
      </c>
      <c r="T6" s="46">
        <v>978.10488229693465</v>
      </c>
      <c r="U6" s="45"/>
      <c r="V6" s="49"/>
      <c r="W6" s="28"/>
      <c r="X6">
        <f>IF(J6&gt;0,1,0)</f>
        <v>1</v>
      </c>
      <c r="Y6">
        <f>IF(K6&gt;0,1,0)</f>
        <v>0</v>
      </c>
      <c r="Z6">
        <f>IF(L6&gt;0,1,0)</f>
        <v>1</v>
      </c>
      <c r="AA6">
        <f>IF(M6&gt;0,1,0)</f>
        <v>0</v>
      </c>
      <c r="AB6">
        <f>IF(O6&gt;0,1,0)</f>
        <v>1</v>
      </c>
      <c r="AC6">
        <f>IF(P6&gt;0,1,0)</f>
        <v>0</v>
      </c>
      <c r="AD6">
        <f>IF(Q6&gt;0,1,0)</f>
        <v>1</v>
      </c>
      <c r="AE6">
        <f>IF(R6&gt;0,1,0)</f>
        <v>0</v>
      </c>
      <c r="AF6">
        <f>IF(S6&gt;0,1,0)</f>
        <v>1</v>
      </c>
      <c r="AG6">
        <f>IF(T6&gt;0,1,0)</f>
        <v>1</v>
      </c>
      <c r="AK6">
        <f>SUM(X6:AI6)</f>
        <v>6</v>
      </c>
      <c r="AM6">
        <f>IF($AK6&gt;4,SMALL($J6:$V6,1),0)</f>
        <v>899</v>
      </c>
      <c r="AN6">
        <f>IF($AK6&gt;5,SMALL($J6:$V6,2),0)</f>
        <v>916.44358972731402</v>
      </c>
      <c r="AO6">
        <f>IF($AK6&gt;6,SMALL($J6:$V6,3),0)</f>
        <v>0</v>
      </c>
      <c r="AP6">
        <f>IF($AK6&gt;7,SMALL($J6:$V6,4),0)</f>
        <v>0</v>
      </c>
      <c r="AQ6">
        <f>IF($AK6&gt;8,SMALL($J6:$V6,5),0)</f>
        <v>0</v>
      </c>
      <c r="AR6">
        <f>IF($AK6&gt;9,SMALL($J6:$V6,6),0)</f>
        <v>0</v>
      </c>
      <c r="AS6">
        <f>IF($AK6&gt;10,SMALL($J6:$V6,7),0)</f>
        <v>0</v>
      </c>
      <c r="AT6">
        <f>IF($AK6&gt;11,SMALL($J6:$V6,8),0)</f>
        <v>0</v>
      </c>
      <c r="AU6">
        <f>IF($AK6&gt;12,SMALL($J6:$V6,9),0)</f>
        <v>0</v>
      </c>
    </row>
    <row r="7" spans="1:47">
      <c r="A7" s="13" t="s">
        <v>29</v>
      </c>
      <c r="B7" s="17">
        <v>6</v>
      </c>
      <c r="C7" s="15">
        <v>6</v>
      </c>
      <c r="D7" s="16"/>
      <c r="E7" s="17" t="s">
        <v>23</v>
      </c>
      <c r="F7" s="18">
        <f>G7/4000*1000</f>
        <v>949.01514490356021</v>
      </c>
      <c r="G7" s="19">
        <f>H7-(SUM(AM7:AU7))</f>
        <v>3796.0605796142409</v>
      </c>
      <c r="H7" s="20">
        <f>SUM(J7:T7)</f>
        <v>4703.0605796142409</v>
      </c>
      <c r="I7" s="21" t="s">
        <v>24</v>
      </c>
      <c r="J7" s="22">
        <v>922.04385426902297</v>
      </c>
      <c r="K7" s="22">
        <v>907</v>
      </c>
      <c r="L7" s="22">
        <v>940</v>
      </c>
      <c r="M7" s="22"/>
      <c r="N7" s="21" t="s">
        <v>24</v>
      </c>
      <c r="O7" s="16"/>
      <c r="P7" s="16"/>
      <c r="Q7" s="17">
        <v>961</v>
      </c>
      <c r="R7" s="17"/>
      <c r="S7" s="27"/>
      <c r="T7" s="46">
        <v>973.01672534521776</v>
      </c>
      <c r="U7" s="45"/>
      <c r="V7" s="49"/>
      <c r="W7" s="28"/>
      <c r="X7">
        <f>IF(J7&gt;0,1,0)</f>
        <v>1</v>
      </c>
      <c r="Y7">
        <f>IF(K7&gt;0,1,0)</f>
        <v>1</v>
      </c>
      <c r="Z7">
        <f>IF(L7&gt;0,1,0)</f>
        <v>1</v>
      </c>
      <c r="AA7">
        <f>IF(M7&gt;0,1,0)</f>
        <v>0</v>
      </c>
      <c r="AB7">
        <f>IF(O7&gt;0,1,0)</f>
        <v>0</v>
      </c>
      <c r="AC7">
        <f>IF(P7&gt;0,1,0)</f>
        <v>0</v>
      </c>
      <c r="AD7">
        <f>IF(Q7&gt;0,1,0)</f>
        <v>1</v>
      </c>
      <c r="AE7">
        <f>IF(R7&gt;0,1,0)</f>
        <v>0</v>
      </c>
      <c r="AF7">
        <f>IF(S7&gt;0,1,0)</f>
        <v>0</v>
      </c>
      <c r="AG7">
        <f>IF(T7&gt;0,1,0)</f>
        <v>1</v>
      </c>
      <c r="AK7">
        <f>SUM(X7:AI7)</f>
        <v>5</v>
      </c>
      <c r="AM7">
        <f>IF($AK7&gt;4,SMALL($J7:$V7,1),0)</f>
        <v>907</v>
      </c>
      <c r="AN7">
        <f>IF($AK7&gt;5,SMALL($J7:$V7,2),0)</f>
        <v>0</v>
      </c>
      <c r="AO7">
        <f>IF($AK7&gt;6,SMALL($J7:$V7,3),0)</f>
        <v>0</v>
      </c>
      <c r="AP7">
        <f>IF($AK7&gt;7,SMALL($J7:$V7,4),0)</f>
        <v>0</v>
      </c>
      <c r="AQ7">
        <f>IF($AK7&gt;8,SMALL($J7:$V7,5),0)</f>
        <v>0</v>
      </c>
      <c r="AR7">
        <f>IF($AK7&gt;9,SMALL($J7:$V7,6),0)</f>
        <v>0</v>
      </c>
      <c r="AS7">
        <f>IF($AK7&gt;10,SMALL($J7:$V7,7),0)</f>
        <v>0</v>
      </c>
      <c r="AT7">
        <f>IF($AK7&gt;11,SMALL($J7:$V7,8),0)</f>
        <v>0</v>
      </c>
      <c r="AU7">
        <f>IF($AK7&gt;12,SMALL($J7:$V7,9),0)</f>
        <v>0</v>
      </c>
    </row>
    <row r="8" spans="1:47">
      <c r="A8" s="13" t="s">
        <v>30</v>
      </c>
      <c r="B8" s="17">
        <v>7</v>
      </c>
      <c r="C8" s="15">
        <v>7</v>
      </c>
      <c r="D8" s="16"/>
      <c r="E8" s="17"/>
      <c r="F8" s="18">
        <f>G8/4000*1000</f>
        <v>940.50207936213201</v>
      </c>
      <c r="G8" s="19">
        <f>H8-(SUM(AM8:AU8))</f>
        <v>3762.008317448528</v>
      </c>
      <c r="H8" s="20">
        <f>SUM(J8:T8)</f>
        <v>3762.008317448528</v>
      </c>
      <c r="I8" s="21" t="s">
        <v>24</v>
      </c>
      <c r="J8" s="22">
        <v>897.45850109875198</v>
      </c>
      <c r="K8" s="22">
        <v>952</v>
      </c>
      <c r="L8" s="22"/>
      <c r="M8" s="22"/>
      <c r="N8" s="21" t="s">
        <v>24</v>
      </c>
      <c r="O8" s="16"/>
      <c r="P8" s="23">
        <v>960.01115904177902</v>
      </c>
      <c r="Q8" s="17"/>
      <c r="R8" s="17"/>
      <c r="S8" s="27"/>
      <c r="T8" s="46">
        <v>952.53865730799657</v>
      </c>
      <c r="U8" s="45"/>
      <c r="V8" s="49"/>
      <c r="W8" s="28"/>
      <c r="X8">
        <f>IF(J8&gt;0,1,0)</f>
        <v>1</v>
      </c>
      <c r="Y8">
        <f>IF(K8&gt;0,1,0)</f>
        <v>1</v>
      </c>
      <c r="Z8">
        <f>IF(L8&gt;0,1,0)</f>
        <v>0</v>
      </c>
      <c r="AA8">
        <f>IF(M8&gt;0,1,0)</f>
        <v>0</v>
      </c>
      <c r="AB8">
        <f>IF(O8&gt;0,1,0)</f>
        <v>0</v>
      </c>
      <c r="AC8">
        <f>IF(P8&gt;0,1,0)</f>
        <v>1</v>
      </c>
      <c r="AD8">
        <f>IF(Q8&gt;0,1,0)</f>
        <v>0</v>
      </c>
      <c r="AE8">
        <f>IF(R8&gt;0,1,0)</f>
        <v>0</v>
      </c>
      <c r="AF8">
        <f>IF(S8&gt;0,1,0)</f>
        <v>0</v>
      </c>
      <c r="AG8">
        <f>IF(T8&gt;0,1,0)</f>
        <v>1</v>
      </c>
      <c r="AK8">
        <f>SUM(X8:AI8)</f>
        <v>4</v>
      </c>
      <c r="AM8">
        <f>IF($AK8&gt;4,SMALL($J8:$V8,1),0)</f>
        <v>0</v>
      </c>
      <c r="AN8">
        <f>IF($AK8&gt;5,SMALL($J8:$V8,2),0)</f>
        <v>0</v>
      </c>
      <c r="AO8">
        <f>IF($AK8&gt;6,SMALL($J8:$V8,3),0)</f>
        <v>0</v>
      </c>
      <c r="AP8">
        <f>IF($AK8&gt;7,SMALL($J8:$V8,4),0)</f>
        <v>0</v>
      </c>
      <c r="AQ8">
        <f>IF($AK8&gt;8,SMALL($J8:$V8,5),0)</f>
        <v>0</v>
      </c>
      <c r="AR8">
        <f>IF($AK8&gt;9,SMALL($J8:$V8,6),0)</f>
        <v>0</v>
      </c>
      <c r="AS8">
        <f>IF($AK8&gt;10,SMALL($J8:$V8,7),0)</f>
        <v>0</v>
      </c>
      <c r="AT8">
        <f>IF($AK8&gt;11,SMALL($J8:$V8,8),0)</f>
        <v>0</v>
      </c>
      <c r="AU8">
        <f>IF($AK8&gt;12,SMALL($J8:$V8,9),0)</f>
        <v>0</v>
      </c>
    </row>
    <row r="9" spans="1:47">
      <c r="A9" s="13" t="s">
        <v>31</v>
      </c>
      <c r="B9" s="17">
        <v>8</v>
      </c>
      <c r="C9" s="15">
        <v>8</v>
      </c>
      <c r="D9" s="16"/>
      <c r="E9" s="17" t="s">
        <v>23</v>
      </c>
      <c r="F9" s="18">
        <f>G9/4000*1000</f>
        <v>931.87908461394181</v>
      </c>
      <c r="G9" s="19">
        <f>H9-(SUM(AM9:AU9))</f>
        <v>3727.5163384557673</v>
      </c>
      <c r="H9" s="20">
        <f>SUM(J9:T9)</f>
        <v>4632.5163384557673</v>
      </c>
      <c r="I9" s="21"/>
      <c r="J9" s="22">
        <v>946.51633845576703</v>
      </c>
      <c r="K9" s="22">
        <v>933</v>
      </c>
      <c r="L9" s="22">
        <v>905</v>
      </c>
      <c r="M9" s="22">
        <v>928</v>
      </c>
      <c r="N9" s="21"/>
      <c r="O9" s="16"/>
      <c r="P9" s="16"/>
      <c r="Q9" s="17">
        <v>920</v>
      </c>
      <c r="R9" s="17"/>
      <c r="S9" s="27"/>
      <c r="T9" s="47"/>
      <c r="U9" s="45"/>
      <c r="V9" s="49"/>
      <c r="W9" s="28"/>
      <c r="X9">
        <f>IF(J9&gt;0,1,0)</f>
        <v>1</v>
      </c>
      <c r="Y9">
        <f>IF(K9&gt;0,1,0)</f>
        <v>1</v>
      </c>
      <c r="Z9">
        <f>IF(L9&gt;0,1,0)</f>
        <v>1</v>
      </c>
      <c r="AA9">
        <f>IF(M9&gt;0,1,0)</f>
        <v>1</v>
      </c>
      <c r="AB9">
        <f>IF(O9&gt;0,1,0)</f>
        <v>0</v>
      </c>
      <c r="AC9">
        <f>IF(P9&gt;0,1,0)</f>
        <v>0</v>
      </c>
      <c r="AD9">
        <f>IF(Q9&gt;0,1,0)</f>
        <v>1</v>
      </c>
      <c r="AE9">
        <f>IF(R9&gt;0,1,0)</f>
        <v>0</v>
      </c>
      <c r="AF9">
        <f>IF(S9&gt;0,1,0)</f>
        <v>0</v>
      </c>
      <c r="AG9">
        <f>IF(T9&gt;0,1,0)</f>
        <v>0</v>
      </c>
      <c r="AK9">
        <f>SUM(X9:AI9)</f>
        <v>5</v>
      </c>
      <c r="AM9">
        <f>IF($AK9&gt;4,SMALL($J9:$V9,1),0)</f>
        <v>905</v>
      </c>
      <c r="AN9">
        <f>IF($AK9&gt;5,SMALL($J9:$V9,2),0)</f>
        <v>0</v>
      </c>
      <c r="AO9">
        <f>IF($AK9&gt;6,SMALL($J9:$V9,3),0)</f>
        <v>0</v>
      </c>
      <c r="AP9">
        <f>IF($AK9&gt;7,SMALL($J9:$V9,4),0)</f>
        <v>0</v>
      </c>
      <c r="AQ9">
        <f>IF($AK9&gt;8,SMALL($J9:$V9,5),0)</f>
        <v>0</v>
      </c>
      <c r="AR9">
        <f>IF($AK9&gt;9,SMALL($J9:$V9,6),0)</f>
        <v>0</v>
      </c>
      <c r="AS9">
        <f>IF($AK9&gt;10,SMALL($J9:$V9,7),0)</f>
        <v>0</v>
      </c>
      <c r="AT9">
        <f>IF($AK9&gt;11,SMALL($J9:$V9,8),0)</f>
        <v>0</v>
      </c>
      <c r="AU9">
        <f>IF($AK9&gt;12,SMALL($J9:$V9,9),0)</f>
        <v>0</v>
      </c>
    </row>
    <row r="10" spans="1:47">
      <c r="A10" s="13" t="s">
        <v>33</v>
      </c>
      <c r="B10" s="17">
        <v>9</v>
      </c>
      <c r="C10" s="15">
        <v>9</v>
      </c>
      <c r="D10" s="16"/>
      <c r="E10" s="17" t="s">
        <v>23</v>
      </c>
      <c r="F10" s="18">
        <f>G10/4000*1000</f>
        <v>917.18273456468046</v>
      </c>
      <c r="G10" s="19">
        <f>H10-(SUM(AM10:AU10))</f>
        <v>3668.7309382587218</v>
      </c>
      <c r="H10" s="20">
        <f>SUM(J10:T10)</f>
        <v>3668.7309382587218</v>
      </c>
      <c r="I10" s="21" t="s">
        <v>24</v>
      </c>
      <c r="J10" s="22">
        <v>963.93473321632996</v>
      </c>
      <c r="K10" s="22"/>
      <c r="L10" s="22">
        <v>892</v>
      </c>
      <c r="M10" s="22"/>
      <c r="N10" s="21" t="s">
        <v>24</v>
      </c>
      <c r="O10" s="16"/>
      <c r="P10" s="23">
        <v>865.12345758268395</v>
      </c>
      <c r="Q10" s="17"/>
      <c r="R10" s="17"/>
      <c r="S10" s="23">
        <v>947.67274745970803</v>
      </c>
      <c r="T10" s="47"/>
      <c r="U10" s="45"/>
      <c r="V10" s="49"/>
      <c r="W10" s="28"/>
      <c r="X10">
        <f>IF(J10&gt;0,1,0)</f>
        <v>1</v>
      </c>
      <c r="Y10">
        <f>IF(K10&gt;0,1,0)</f>
        <v>0</v>
      </c>
      <c r="Z10">
        <f>IF(L10&gt;0,1,0)</f>
        <v>1</v>
      </c>
      <c r="AA10">
        <f>IF(M10&gt;0,1,0)</f>
        <v>0</v>
      </c>
      <c r="AB10">
        <f>IF(O10&gt;0,1,0)</f>
        <v>0</v>
      </c>
      <c r="AC10">
        <f>IF(P10&gt;0,1,0)</f>
        <v>1</v>
      </c>
      <c r="AD10">
        <f>IF(Q10&gt;0,1,0)</f>
        <v>0</v>
      </c>
      <c r="AE10">
        <f>IF(R10&gt;0,1,0)</f>
        <v>0</v>
      </c>
      <c r="AF10">
        <f>IF(S10&gt;0,1,0)</f>
        <v>1</v>
      </c>
      <c r="AG10">
        <f>IF(T10&gt;0,1,0)</f>
        <v>0</v>
      </c>
      <c r="AK10">
        <f>SUM(X10:AI10)</f>
        <v>4</v>
      </c>
      <c r="AM10">
        <f>IF($AK10&gt;4,SMALL($J10:$V10,1),0)</f>
        <v>0</v>
      </c>
      <c r="AN10">
        <f>IF($AK10&gt;5,SMALL($J10:$V10,2),0)</f>
        <v>0</v>
      </c>
      <c r="AO10">
        <f>IF($AK10&gt;6,SMALL($J10:$V10,3),0)</f>
        <v>0</v>
      </c>
      <c r="AP10">
        <f>IF($AK10&gt;7,SMALL($J10:$V10,4),0)</f>
        <v>0</v>
      </c>
      <c r="AQ10">
        <f>IF($AK10&gt;8,SMALL($J10:$V10,5),0)</f>
        <v>0</v>
      </c>
      <c r="AR10">
        <f>IF($AK10&gt;9,SMALL($J10:$V10,6),0)</f>
        <v>0</v>
      </c>
      <c r="AS10">
        <f>IF($AK10&gt;10,SMALL($J10:$V10,7),0)</f>
        <v>0</v>
      </c>
      <c r="AT10">
        <f>IF($AK10&gt;11,SMALL($J10:$V10,8),0)</f>
        <v>0</v>
      </c>
      <c r="AU10">
        <f>IF($AK10&gt;12,SMALL($J10:$V10,9),0)</f>
        <v>0</v>
      </c>
    </row>
    <row r="11" spans="1:47">
      <c r="A11" s="13" t="s">
        <v>32</v>
      </c>
      <c r="B11" s="17">
        <v>10</v>
      </c>
      <c r="C11" s="15">
        <v>10</v>
      </c>
      <c r="D11" s="16"/>
      <c r="E11" s="17" t="s">
        <v>23</v>
      </c>
      <c r="F11" s="18">
        <f>G11/4000*1000</f>
        <v>914.47799445745045</v>
      </c>
      <c r="G11" s="19">
        <f>H11-(SUM(AM11:AU11))</f>
        <v>3657.9119778298018</v>
      </c>
      <c r="H11" s="20">
        <f>SUM(J11:T11)</f>
        <v>5392.9119778298018</v>
      </c>
      <c r="I11" s="21"/>
      <c r="J11" s="22">
        <v>896.675685502433</v>
      </c>
      <c r="K11" s="22">
        <v>863</v>
      </c>
      <c r="L11" s="22">
        <v>872</v>
      </c>
      <c r="M11" s="22">
        <v>914</v>
      </c>
      <c r="N11" s="21" t="s">
        <v>24</v>
      </c>
      <c r="O11" s="16"/>
      <c r="P11" s="29"/>
      <c r="Q11" s="17">
        <v>916</v>
      </c>
      <c r="R11" s="17"/>
      <c r="S11" s="27"/>
      <c r="T11" s="46">
        <v>931.23629232736823</v>
      </c>
      <c r="U11" s="45"/>
      <c r="V11" s="49"/>
      <c r="W11" s="28"/>
      <c r="X11">
        <f>IF(J11&gt;0,1,0)</f>
        <v>1</v>
      </c>
      <c r="Y11">
        <f>IF(K11&gt;0,1,0)</f>
        <v>1</v>
      </c>
      <c r="Z11">
        <f>IF(L11&gt;0,1,0)</f>
        <v>1</v>
      </c>
      <c r="AA11">
        <f>IF(M11&gt;0,1,0)</f>
        <v>1</v>
      </c>
      <c r="AB11">
        <f>IF(O11&gt;0,1,0)</f>
        <v>0</v>
      </c>
      <c r="AC11">
        <f>IF(P11&gt;0,1,0)</f>
        <v>0</v>
      </c>
      <c r="AD11">
        <f>IF(Q11&gt;0,1,0)</f>
        <v>1</v>
      </c>
      <c r="AE11">
        <f>IF(R11&gt;0,1,0)</f>
        <v>0</v>
      </c>
      <c r="AF11">
        <f>IF(S11&gt;0,1,0)</f>
        <v>0</v>
      </c>
      <c r="AG11">
        <f>IF(T11&gt;0,1,0)</f>
        <v>1</v>
      </c>
      <c r="AK11">
        <f>SUM(X11:AI11)</f>
        <v>6</v>
      </c>
      <c r="AM11">
        <f>IF($AK11&gt;4,SMALL($J11:$V11,1),0)</f>
        <v>863</v>
      </c>
      <c r="AN11">
        <f>IF($AK11&gt;5,SMALL($J11:$V11,2),0)</f>
        <v>872</v>
      </c>
      <c r="AO11">
        <f>IF($AK11&gt;6,SMALL($J11:$V11,3),0)</f>
        <v>0</v>
      </c>
      <c r="AP11">
        <f>IF($AK11&gt;7,SMALL($J11:$V11,4),0)</f>
        <v>0</v>
      </c>
      <c r="AQ11">
        <f>IF($AK11&gt;8,SMALL($J11:$V11,5),0)</f>
        <v>0</v>
      </c>
      <c r="AR11">
        <f>IF($AK11&gt;9,SMALL($J11:$V11,6),0)</f>
        <v>0</v>
      </c>
      <c r="AS11">
        <f>IF($AK11&gt;10,SMALL($J11:$V11,7),0)</f>
        <v>0</v>
      </c>
      <c r="AT11">
        <f>IF($AK11&gt;11,SMALL($J11:$V11,8),0)</f>
        <v>0</v>
      </c>
      <c r="AU11">
        <f>IF($AK11&gt;12,SMALL($J11:$V11,9),0)</f>
        <v>0</v>
      </c>
    </row>
    <row r="12" spans="1:47">
      <c r="A12" s="13" t="s">
        <v>34</v>
      </c>
      <c r="B12" s="17">
        <v>11</v>
      </c>
      <c r="C12" s="15">
        <v>11</v>
      </c>
      <c r="D12" s="16"/>
      <c r="E12" s="17" t="s">
        <v>23</v>
      </c>
      <c r="F12" s="18">
        <f>G12/4000*1000</f>
        <v>907.00199844880967</v>
      </c>
      <c r="G12" s="19">
        <f>H12-(SUM(AM12:AU12))</f>
        <v>3628.0079937952387</v>
      </c>
      <c r="H12" s="20">
        <f>SUM(J12:T12)</f>
        <v>3628.0079937952387</v>
      </c>
      <c r="I12" s="21"/>
      <c r="J12" s="13"/>
      <c r="K12" s="22"/>
      <c r="L12" s="22">
        <v>870</v>
      </c>
      <c r="M12" s="22"/>
      <c r="N12" s="21"/>
      <c r="O12" s="16"/>
      <c r="P12" s="23">
        <v>953.45336188792305</v>
      </c>
      <c r="Q12" s="17"/>
      <c r="R12" s="17"/>
      <c r="S12" s="23">
        <v>878.76052850518704</v>
      </c>
      <c r="T12" s="46">
        <v>925.7941034021286</v>
      </c>
      <c r="U12" s="45"/>
      <c r="V12" s="49"/>
      <c r="W12" s="28"/>
      <c r="X12">
        <f>IF(J12&gt;0,1,0)</f>
        <v>0</v>
      </c>
      <c r="Y12">
        <f>IF(K12&gt;0,1,0)</f>
        <v>0</v>
      </c>
      <c r="Z12">
        <f>IF(L12&gt;0,1,0)</f>
        <v>1</v>
      </c>
      <c r="AA12">
        <f>IF(M12&gt;0,1,0)</f>
        <v>0</v>
      </c>
      <c r="AB12">
        <f>IF(O12&gt;0,1,0)</f>
        <v>0</v>
      </c>
      <c r="AC12">
        <f>IF(P12&gt;0,1,0)</f>
        <v>1</v>
      </c>
      <c r="AD12">
        <f>IF(Q12&gt;0,1,0)</f>
        <v>0</v>
      </c>
      <c r="AE12">
        <f>IF(R12&gt;0,1,0)</f>
        <v>0</v>
      </c>
      <c r="AF12">
        <f>IF(S12&gt;0,1,0)</f>
        <v>1</v>
      </c>
      <c r="AG12">
        <f>IF(T12&gt;0,1,0)</f>
        <v>1</v>
      </c>
      <c r="AK12">
        <f>SUM(X12:AI12)</f>
        <v>4</v>
      </c>
      <c r="AM12">
        <f>IF($AK12&gt;4,SMALL($J12:$V12,1),0)</f>
        <v>0</v>
      </c>
      <c r="AN12">
        <f>IF($AK12&gt;5,SMALL($J12:$V12,2),0)</f>
        <v>0</v>
      </c>
      <c r="AO12">
        <f>IF($AK12&gt;6,SMALL($J12:$V12,3),0)</f>
        <v>0</v>
      </c>
      <c r="AP12">
        <f>IF($AK12&gt;7,SMALL($J12:$V12,4),0)</f>
        <v>0</v>
      </c>
      <c r="AQ12">
        <f>IF($AK12&gt;8,SMALL($J12:$V12,5),0)</f>
        <v>0</v>
      </c>
      <c r="AR12">
        <f>IF($AK12&gt;9,SMALL($J12:$V12,6),0)</f>
        <v>0</v>
      </c>
      <c r="AS12">
        <f>IF($AK12&gt;10,SMALL($J12:$V12,7),0)</f>
        <v>0</v>
      </c>
      <c r="AT12">
        <f>IF($AK12&gt;11,SMALL($J12:$V12,8),0)</f>
        <v>0</v>
      </c>
      <c r="AU12">
        <f>IF($AK12&gt;12,SMALL($J12:$V12,9),0)</f>
        <v>0</v>
      </c>
    </row>
    <row r="13" spans="1:47">
      <c r="A13" s="13" t="s">
        <v>35</v>
      </c>
      <c r="B13" s="17">
        <v>12</v>
      </c>
      <c r="C13" s="15">
        <v>12</v>
      </c>
      <c r="D13" s="16"/>
      <c r="E13" s="17" t="s">
        <v>23</v>
      </c>
      <c r="F13" s="18">
        <f>G13/4000*1000</f>
        <v>904.62320334832657</v>
      </c>
      <c r="G13" s="19">
        <f>H13-(SUM(AM13:AU13))</f>
        <v>3618.4928133933063</v>
      </c>
      <c r="H13" s="20">
        <f>SUM(J13:T13)</f>
        <v>4448.4928133933063</v>
      </c>
      <c r="I13" s="21"/>
      <c r="J13" s="22">
        <v>866.14411018619796</v>
      </c>
      <c r="K13" s="22"/>
      <c r="L13" s="22">
        <v>830</v>
      </c>
      <c r="M13" s="22"/>
      <c r="N13" s="21"/>
      <c r="O13" s="23">
        <v>929.75361167166102</v>
      </c>
      <c r="P13" s="16"/>
      <c r="Q13" s="17">
        <v>870</v>
      </c>
      <c r="R13" s="17"/>
      <c r="S13" s="23">
        <v>952.59509153544695</v>
      </c>
      <c r="T13" s="47"/>
      <c r="U13" s="45"/>
      <c r="V13" s="49"/>
      <c r="W13" s="28"/>
      <c r="X13">
        <f>IF(J13&gt;0,1,0)</f>
        <v>1</v>
      </c>
      <c r="Y13">
        <f>IF(K13&gt;0,1,0)</f>
        <v>0</v>
      </c>
      <c r="Z13">
        <f>IF(L13&gt;0,1,0)</f>
        <v>1</v>
      </c>
      <c r="AA13">
        <f>IF(M13&gt;0,1,0)</f>
        <v>0</v>
      </c>
      <c r="AB13">
        <f>IF(O13&gt;0,1,0)</f>
        <v>1</v>
      </c>
      <c r="AC13">
        <f>IF(P13&gt;0,1,0)</f>
        <v>0</v>
      </c>
      <c r="AD13">
        <f>IF(Q13&gt;0,1,0)</f>
        <v>1</v>
      </c>
      <c r="AE13">
        <f>IF(R13&gt;0,1,0)</f>
        <v>0</v>
      </c>
      <c r="AF13">
        <f>IF(S13&gt;0,1,0)</f>
        <v>1</v>
      </c>
      <c r="AG13">
        <f>IF(T13&gt;0,1,0)</f>
        <v>0</v>
      </c>
      <c r="AK13">
        <f>SUM(X13:AI13)</f>
        <v>5</v>
      </c>
      <c r="AM13">
        <f>IF($AK13&gt;4,SMALL($J13:$V13,1),0)</f>
        <v>830</v>
      </c>
      <c r="AN13">
        <f>IF($AK13&gt;5,SMALL($J13:$V13,2),0)</f>
        <v>0</v>
      </c>
      <c r="AO13">
        <f>IF($AK13&gt;6,SMALL($J13:$V13,3),0)</f>
        <v>0</v>
      </c>
      <c r="AP13">
        <f>IF($AK13&gt;7,SMALL($J13:$V13,4),0)</f>
        <v>0</v>
      </c>
      <c r="AQ13">
        <f>IF($AK13&gt;8,SMALL($J13:$V13,5),0)</f>
        <v>0</v>
      </c>
      <c r="AR13">
        <f>IF($AK13&gt;9,SMALL($J13:$V13,6),0)</f>
        <v>0</v>
      </c>
      <c r="AS13">
        <f>IF($AK13&gt;10,SMALL($J13:$V13,7),0)</f>
        <v>0</v>
      </c>
      <c r="AT13">
        <f>IF($AK13&gt;11,SMALL($J13:$V13,8),0)</f>
        <v>0</v>
      </c>
      <c r="AU13">
        <f>IF($AK13&gt;12,SMALL($J13:$V13,9),0)</f>
        <v>0</v>
      </c>
    </row>
    <row r="14" spans="1:47">
      <c r="A14" s="13" t="s">
        <v>36</v>
      </c>
      <c r="B14" s="17">
        <v>13</v>
      </c>
      <c r="C14" s="15">
        <v>13</v>
      </c>
      <c r="D14" s="16"/>
      <c r="E14" s="17"/>
      <c r="F14" s="18">
        <f>G14/4000*1000</f>
        <v>892.89638942114379</v>
      </c>
      <c r="G14" s="19">
        <f>H14-(SUM(AM14:AU14))</f>
        <v>3571.5855576845752</v>
      </c>
      <c r="H14" s="20">
        <f>SUM(J14:T14)</f>
        <v>4400.5855576845752</v>
      </c>
      <c r="I14" s="21"/>
      <c r="J14" s="22">
        <v>894.36871107581703</v>
      </c>
      <c r="K14" s="22"/>
      <c r="L14" s="22">
        <v>829</v>
      </c>
      <c r="M14" s="22"/>
      <c r="N14" s="21"/>
      <c r="O14" s="23">
        <v>856.20221806564996</v>
      </c>
      <c r="P14" s="23">
        <v>904.56101836620201</v>
      </c>
      <c r="Q14" s="17"/>
      <c r="R14" s="17"/>
      <c r="S14" s="27"/>
      <c r="T14" s="46">
        <v>916.45361017690607</v>
      </c>
      <c r="U14" s="45"/>
      <c r="V14" s="49"/>
      <c r="W14" s="28"/>
      <c r="X14">
        <f>IF(J14&gt;0,1,0)</f>
        <v>1</v>
      </c>
      <c r="Y14">
        <f>IF(K14&gt;0,1,0)</f>
        <v>0</v>
      </c>
      <c r="Z14">
        <f>IF(L14&gt;0,1,0)</f>
        <v>1</v>
      </c>
      <c r="AA14">
        <f>IF(M14&gt;0,1,0)</f>
        <v>0</v>
      </c>
      <c r="AB14">
        <f>IF(O14&gt;0,1,0)</f>
        <v>1</v>
      </c>
      <c r="AC14">
        <f>IF(P14&gt;0,1,0)</f>
        <v>1</v>
      </c>
      <c r="AD14">
        <f>IF(Q14&gt;0,1,0)</f>
        <v>0</v>
      </c>
      <c r="AE14">
        <f>IF(R14&gt;0,1,0)</f>
        <v>0</v>
      </c>
      <c r="AF14">
        <f>IF(S14&gt;0,1,0)</f>
        <v>0</v>
      </c>
      <c r="AG14">
        <f>IF(T14&gt;0,1,0)</f>
        <v>1</v>
      </c>
      <c r="AK14">
        <f>SUM(X14:AI14)</f>
        <v>5</v>
      </c>
      <c r="AM14">
        <f>IF($AK14&gt;4,SMALL($J14:$V14,1),0)</f>
        <v>829</v>
      </c>
      <c r="AN14">
        <f>IF($AK14&gt;5,SMALL($J14:$V14,2),0)</f>
        <v>0</v>
      </c>
      <c r="AO14">
        <f>IF($AK14&gt;6,SMALL($J14:$V14,3),0)</f>
        <v>0</v>
      </c>
      <c r="AP14">
        <f>IF($AK14&gt;7,SMALL($J14:$V14,4),0)</f>
        <v>0</v>
      </c>
      <c r="AQ14">
        <f>IF($AK14&gt;8,SMALL($J14:$V14,5),0)</f>
        <v>0</v>
      </c>
      <c r="AR14">
        <f>IF($AK14&gt;9,SMALL($J14:$V14,6),0)</f>
        <v>0</v>
      </c>
      <c r="AS14">
        <f>IF($AK14&gt;10,SMALL($J14:$V14,7),0)</f>
        <v>0</v>
      </c>
      <c r="AT14">
        <f>IF($AK14&gt;11,SMALL($J14:$V14,8),0)</f>
        <v>0</v>
      </c>
      <c r="AU14">
        <f>IF($AK14&gt;12,SMALL($J14:$V14,9),0)</f>
        <v>0</v>
      </c>
    </row>
    <row r="15" spans="1:47">
      <c r="A15" s="13" t="s">
        <v>38</v>
      </c>
      <c r="B15" s="17">
        <v>14</v>
      </c>
      <c r="C15" s="15">
        <v>14</v>
      </c>
      <c r="D15" s="16"/>
      <c r="E15" s="17" t="s">
        <v>23</v>
      </c>
      <c r="F15" s="18">
        <f>G15/4000*1000</f>
        <v>882.5691452705239</v>
      </c>
      <c r="G15" s="19">
        <f>H15-(SUM(AM15:AU15))</f>
        <v>3530.2765810820956</v>
      </c>
      <c r="H15" s="20">
        <f>SUM(J15:T15)</f>
        <v>6713.6507254462094</v>
      </c>
      <c r="I15" s="21"/>
      <c r="J15" s="22">
        <v>869.27658108209505</v>
      </c>
      <c r="K15" s="22">
        <v>865</v>
      </c>
      <c r="L15" s="22">
        <v>833</v>
      </c>
      <c r="M15" s="22">
        <v>885</v>
      </c>
      <c r="N15" s="21" t="s">
        <v>24</v>
      </c>
      <c r="O15" s="23">
        <v>771.81545141076106</v>
      </c>
      <c r="P15" s="23">
        <v>726.499085605304</v>
      </c>
      <c r="Q15" s="17">
        <v>911</v>
      </c>
      <c r="R15" s="17"/>
      <c r="S15" s="23">
        <v>852.05960734804898</v>
      </c>
      <c r="T15" s="47"/>
      <c r="U15" s="45"/>
      <c r="V15" s="49"/>
      <c r="W15" s="28"/>
      <c r="X15">
        <f>IF(J15&gt;0,1,0)</f>
        <v>1</v>
      </c>
      <c r="Y15">
        <f>IF(K15&gt;0,1,0)</f>
        <v>1</v>
      </c>
      <c r="Z15">
        <f>IF(L15&gt;0,1,0)</f>
        <v>1</v>
      </c>
      <c r="AA15">
        <f>IF(M15&gt;0,1,0)</f>
        <v>1</v>
      </c>
      <c r="AB15">
        <f>IF(O15&gt;0,1,0)</f>
        <v>1</v>
      </c>
      <c r="AC15">
        <f>IF(P15&gt;0,1,0)</f>
        <v>1</v>
      </c>
      <c r="AD15">
        <f>IF(Q15&gt;0,1,0)</f>
        <v>1</v>
      </c>
      <c r="AE15">
        <f>IF(R15&gt;0,1,0)</f>
        <v>0</v>
      </c>
      <c r="AF15">
        <f>IF(S15&gt;0,1,0)</f>
        <v>1</v>
      </c>
      <c r="AG15">
        <f>IF(T15&gt;0,1,0)</f>
        <v>0</v>
      </c>
      <c r="AK15">
        <f>SUM(X15:AI15)</f>
        <v>8</v>
      </c>
      <c r="AM15">
        <f>IF($AK15&gt;4,SMALL($J15:$V15,1),0)</f>
        <v>726.499085605304</v>
      </c>
      <c r="AN15">
        <f>IF($AK15&gt;5,SMALL($J15:$V15,2),0)</f>
        <v>771.81545141076106</v>
      </c>
      <c r="AO15">
        <f>IF($AK15&gt;6,SMALL($J15:$V15,3),0)</f>
        <v>833</v>
      </c>
      <c r="AP15">
        <f>IF($AK15&gt;7,SMALL($J15:$V15,4),0)</f>
        <v>852.05960734804898</v>
      </c>
      <c r="AQ15">
        <f>IF($AK15&gt;8,SMALL($J15:$V15,5),0)</f>
        <v>0</v>
      </c>
      <c r="AR15">
        <f>IF($AK15&gt;9,SMALL($J15:$V15,6),0)</f>
        <v>0</v>
      </c>
      <c r="AS15">
        <f>IF($AK15&gt;10,SMALL($J15:$V15,7),0)</f>
        <v>0</v>
      </c>
      <c r="AT15">
        <f>IF($AK15&gt;11,SMALL($J15:$V15,8),0)</f>
        <v>0</v>
      </c>
      <c r="AU15">
        <f>IF($AK15&gt;12,SMALL($J15:$V15,9),0)</f>
        <v>0</v>
      </c>
    </row>
    <row r="16" spans="1:47">
      <c r="A16" s="13" t="s">
        <v>37</v>
      </c>
      <c r="B16" s="17">
        <v>15</v>
      </c>
      <c r="C16" s="15">
        <v>15</v>
      </c>
      <c r="D16" s="16"/>
      <c r="E16" s="17" t="s">
        <v>23</v>
      </c>
      <c r="F16" s="18">
        <f>G16/4000*1000</f>
        <v>882.16455933074667</v>
      </c>
      <c r="G16" s="19">
        <f>H16-(SUM(AM16:AU16))</f>
        <v>3528.6582373229867</v>
      </c>
      <c r="H16" s="20">
        <f>SUM(J16:T16)</f>
        <v>5949.0920576333647</v>
      </c>
      <c r="I16" s="21" t="s">
        <v>24</v>
      </c>
      <c r="J16" s="22">
        <v>873.44549779648503</v>
      </c>
      <c r="K16" s="22">
        <v>865</v>
      </c>
      <c r="L16" s="22">
        <v>725</v>
      </c>
      <c r="M16" s="22"/>
      <c r="N16" s="21" t="s">
        <v>24</v>
      </c>
      <c r="O16" s="16"/>
      <c r="P16" s="23">
        <v>830.433820310378</v>
      </c>
      <c r="Q16" s="17">
        <v>871</v>
      </c>
      <c r="R16" s="17"/>
      <c r="S16" s="23">
        <v>873.56652749959403</v>
      </c>
      <c r="T16" s="46">
        <v>910.64621202690762</v>
      </c>
      <c r="U16" s="45"/>
      <c r="V16" s="49"/>
      <c r="W16" s="28"/>
      <c r="X16">
        <f>IF(J16&gt;0,1,0)</f>
        <v>1</v>
      </c>
      <c r="Y16">
        <f>IF(K16&gt;0,1,0)</f>
        <v>1</v>
      </c>
      <c r="Z16">
        <f>IF(L16&gt;0,1,0)</f>
        <v>1</v>
      </c>
      <c r="AA16">
        <f>IF(M16&gt;0,1,0)</f>
        <v>0</v>
      </c>
      <c r="AB16">
        <f>IF(O16&gt;0,1,0)</f>
        <v>0</v>
      </c>
      <c r="AC16">
        <f>IF(P16&gt;0,1,0)</f>
        <v>1</v>
      </c>
      <c r="AD16">
        <f>IF(Q16&gt;0,1,0)</f>
        <v>1</v>
      </c>
      <c r="AE16">
        <f>IF(R16&gt;0,1,0)</f>
        <v>0</v>
      </c>
      <c r="AF16">
        <f>IF(S16&gt;0,1,0)</f>
        <v>1</v>
      </c>
      <c r="AG16">
        <f>IF(T16&gt;0,1,0)</f>
        <v>1</v>
      </c>
      <c r="AK16">
        <f>SUM(X16:AI16)</f>
        <v>7</v>
      </c>
      <c r="AM16">
        <f>IF($AK16&gt;4,SMALL($J16:$V16,1),0)</f>
        <v>725</v>
      </c>
      <c r="AN16">
        <f>IF($AK16&gt;5,SMALL($J16:$V16,2),0)</f>
        <v>830.433820310378</v>
      </c>
      <c r="AO16">
        <f>IF($AK16&gt;6,SMALL($J16:$V16,3),0)</f>
        <v>865</v>
      </c>
      <c r="AP16">
        <f>IF($AK16&gt;7,SMALL($J16:$V16,4),0)</f>
        <v>0</v>
      </c>
      <c r="AQ16">
        <f>IF($AK16&gt;8,SMALL($J16:$V16,5),0)</f>
        <v>0</v>
      </c>
      <c r="AR16">
        <f>IF($AK16&gt;9,SMALL($J16:$V16,6),0)</f>
        <v>0</v>
      </c>
      <c r="AS16">
        <f>IF($AK16&gt;10,SMALL($J16:$V16,7),0)</f>
        <v>0</v>
      </c>
      <c r="AT16">
        <f>IF($AK16&gt;11,SMALL($J16:$V16,8),0)</f>
        <v>0</v>
      </c>
      <c r="AU16">
        <f>IF($AK16&gt;12,SMALL($J16:$V16,9),0)</f>
        <v>0</v>
      </c>
    </row>
    <row r="17" spans="1:47">
      <c r="A17" s="13" t="s">
        <v>39</v>
      </c>
      <c r="B17" s="17">
        <v>16</v>
      </c>
      <c r="C17" s="15">
        <v>16</v>
      </c>
      <c r="D17" s="16"/>
      <c r="E17" s="17"/>
      <c r="F17" s="18">
        <f>G17/4000*1000</f>
        <v>880.32342884033756</v>
      </c>
      <c r="G17" s="19">
        <f>H17-(SUM(AM17:AU17))</f>
        <v>3521.2937153613502</v>
      </c>
      <c r="H17" s="20">
        <f>SUM(J17:T17)</f>
        <v>3521.2937153613502</v>
      </c>
      <c r="I17" s="21"/>
      <c r="J17" s="13"/>
      <c r="K17" s="22">
        <v>857</v>
      </c>
      <c r="L17" s="22"/>
      <c r="M17" s="22">
        <v>886</v>
      </c>
      <c r="N17" s="21"/>
      <c r="O17" s="16"/>
      <c r="P17" s="23">
        <v>872.29371536135</v>
      </c>
      <c r="Q17" s="17">
        <v>906</v>
      </c>
      <c r="R17" s="17">
        <v>0</v>
      </c>
      <c r="S17" s="27"/>
      <c r="T17" s="47"/>
      <c r="U17" s="45"/>
      <c r="V17" s="49"/>
      <c r="W17" s="28"/>
      <c r="X17">
        <f>IF(J17&gt;0,1,0)</f>
        <v>0</v>
      </c>
      <c r="Y17">
        <f>IF(K17&gt;0,1,0)</f>
        <v>1</v>
      </c>
      <c r="Z17">
        <f>IF(L17&gt;0,1,0)</f>
        <v>0</v>
      </c>
      <c r="AA17">
        <f>IF(M17&gt;0,1,0)</f>
        <v>1</v>
      </c>
      <c r="AB17">
        <f>IF(O17&gt;0,1,0)</f>
        <v>0</v>
      </c>
      <c r="AC17">
        <f>IF(P17&gt;0,1,0)</f>
        <v>1</v>
      </c>
      <c r="AD17">
        <f>IF(Q17&gt;0,1,0)</f>
        <v>1</v>
      </c>
      <c r="AE17">
        <f>IF(R17&gt;0,1,0)</f>
        <v>0</v>
      </c>
      <c r="AF17">
        <f>IF(S17&gt;0,1,0)</f>
        <v>0</v>
      </c>
      <c r="AG17">
        <f>IF(T17&gt;0,1,0)</f>
        <v>0</v>
      </c>
      <c r="AK17">
        <f>SUM(X17:AI17)</f>
        <v>4</v>
      </c>
      <c r="AM17">
        <f>IF($AK17&gt;4,SMALL($J17:$V17,1),0)</f>
        <v>0</v>
      </c>
      <c r="AN17">
        <f>IF($AK17&gt;5,SMALL($J17:$V17,2),0)</f>
        <v>0</v>
      </c>
      <c r="AO17">
        <f>IF($AK17&gt;6,SMALL($J17:$V17,3),0)</f>
        <v>0</v>
      </c>
      <c r="AP17">
        <f>IF($AK17&gt;7,SMALL($J17:$V17,4),0)</f>
        <v>0</v>
      </c>
      <c r="AQ17">
        <f>IF($AK17&gt;8,SMALL($J17:$V17,5),0)</f>
        <v>0</v>
      </c>
      <c r="AR17">
        <f>IF($AK17&gt;9,SMALL($J17:$V17,6),0)</f>
        <v>0</v>
      </c>
      <c r="AS17">
        <f>IF($AK17&gt;10,SMALL($J17:$V17,7),0)</f>
        <v>0</v>
      </c>
      <c r="AT17">
        <f>IF($AK17&gt;11,SMALL($J17:$V17,8),0)</f>
        <v>0</v>
      </c>
      <c r="AU17">
        <f>IF($AK17&gt;12,SMALL($J17:$V17,9),0)</f>
        <v>0</v>
      </c>
    </row>
    <row r="18" spans="1:47">
      <c r="A18" s="13" t="s">
        <v>40</v>
      </c>
      <c r="B18" s="17">
        <v>17</v>
      </c>
      <c r="C18" s="15">
        <v>17</v>
      </c>
      <c r="D18" s="16"/>
      <c r="E18" s="17"/>
      <c r="F18" s="18">
        <f>G18/4000*1000</f>
        <v>844.97105613872304</v>
      </c>
      <c r="G18" s="19">
        <f>H18-(SUM(AM18:AU18))</f>
        <v>3379.8842245548922</v>
      </c>
      <c r="H18" s="20">
        <f>SUM(J18:T18)</f>
        <v>3379.8842245548922</v>
      </c>
      <c r="I18" s="21"/>
      <c r="J18" s="22">
        <v>819.07230627819195</v>
      </c>
      <c r="K18" s="22">
        <v>836</v>
      </c>
      <c r="L18" s="22"/>
      <c r="M18" s="22"/>
      <c r="N18" s="21" t="s">
        <v>24</v>
      </c>
      <c r="O18" s="16"/>
      <c r="P18" s="16"/>
      <c r="Q18" s="17">
        <v>886</v>
      </c>
      <c r="R18" s="17"/>
      <c r="S18" s="16"/>
      <c r="T18" s="46">
        <v>838.81191827670057</v>
      </c>
      <c r="U18" s="45"/>
      <c r="V18" s="49"/>
      <c r="W18" s="28"/>
      <c r="X18">
        <f>IF(J18&gt;0,1,0)</f>
        <v>1</v>
      </c>
      <c r="Y18">
        <f>IF(K18&gt;0,1,0)</f>
        <v>1</v>
      </c>
      <c r="Z18">
        <f>IF(L18&gt;0,1,0)</f>
        <v>0</v>
      </c>
      <c r="AA18">
        <f>IF(M18&gt;0,1,0)</f>
        <v>0</v>
      </c>
      <c r="AB18">
        <f>IF(O18&gt;0,1,0)</f>
        <v>0</v>
      </c>
      <c r="AC18">
        <f>IF(P18&gt;0,1,0)</f>
        <v>0</v>
      </c>
      <c r="AD18">
        <f>IF(Q18&gt;0,1,0)</f>
        <v>1</v>
      </c>
      <c r="AE18">
        <f>IF(R18&gt;0,1,0)</f>
        <v>0</v>
      </c>
      <c r="AF18">
        <f>IF(S18&gt;0,1,0)</f>
        <v>0</v>
      </c>
      <c r="AG18">
        <f>IF(T18&gt;0,1,0)</f>
        <v>1</v>
      </c>
      <c r="AK18">
        <f>SUM(X18:AI18)</f>
        <v>4</v>
      </c>
      <c r="AM18">
        <f>IF($AK18&gt;4,SMALL($J18:$V18,1),0)</f>
        <v>0</v>
      </c>
      <c r="AN18">
        <f>IF($AK18&gt;5,SMALL($J18:$V18,2),0)</f>
        <v>0</v>
      </c>
      <c r="AO18">
        <f>IF($AK18&gt;6,SMALL($J18:$V18,3),0)</f>
        <v>0</v>
      </c>
      <c r="AP18">
        <f>IF($AK18&gt;7,SMALL($J18:$V18,4),0)</f>
        <v>0</v>
      </c>
      <c r="AQ18">
        <f>IF($AK18&gt;8,SMALL($J18:$V18,5),0)</f>
        <v>0</v>
      </c>
      <c r="AR18">
        <f>IF($AK18&gt;9,SMALL($J18:$V18,6),0)</f>
        <v>0</v>
      </c>
      <c r="AS18">
        <f>IF($AK18&gt;10,SMALL($J18:$V18,7),0)</f>
        <v>0</v>
      </c>
      <c r="AT18">
        <f>IF($AK18&gt;11,SMALL($J18:$V18,8),0)</f>
        <v>0</v>
      </c>
      <c r="AU18">
        <f>IF($AK18&gt;12,SMALL($J18:$V18,9),0)</f>
        <v>0</v>
      </c>
    </row>
    <row r="19" spans="1:47">
      <c r="A19" s="13" t="s">
        <v>41</v>
      </c>
      <c r="B19" s="17">
        <v>18</v>
      </c>
      <c r="C19" s="15">
        <v>18</v>
      </c>
      <c r="D19" s="16"/>
      <c r="E19" s="17"/>
      <c r="F19" s="18">
        <f>G19/4000*1000</f>
        <v>844.43375703416928</v>
      </c>
      <c r="G19" s="19">
        <f>H19-(SUM(AM19:AU19))</f>
        <v>3377.7350281366771</v>
      </c>
      <c r="H19" s="20">
        <f>SUM(J19:T19)</f>
        <v>3377.7350281366771</v>
      </c>
      <c r="I19" s="21"/>
      <c r="J19" s="22">
        <v>855.23855885405999</v>
      </c>
      <c r="K19" s="22"/>
      <c r="L19" s="22">
        <v>864</v>
      </c>
      <c r="M19" s="22"/>
      <c r="N19" s="21"/>
      <c r="O19" s="16"/>
      <c r="P19" s="23">
        <v>792.496469282617</v>
      </c>
      <c r="Q19" s="17">
        <v>866</v>
      </c>
      <c r="R19" s="17"/>
      <c r="S19" s="16"/>
      <c r="T19" s="47"/>
      <c r="U19" s="45"/>
      <c r="V19" s="49"/>
      <c r="W19" s="28"/>
      <c r="X19">
        <f>IF(J19&gt;0,1,0)</f>
        <v>1</v>
      </c>
      <c r="Y19">
        <f>IF(K19&gt;0,1,0)</f>
        <v>0</v>
      </c>
      <c r="Z19">
        <f>IF(L19&gt;0,1,0)</f>
        <v>1</v>
      </c>
      <c r="AA19">
        <f>IF(M19&gt;0,1,0)</f>
        <v>0</v>
      </c>
      <c r="AB19">
        <f>IF(O19&gt;0,1,0)</f>
        <v>0</v>
      </c>
      <c r="AC19">
        <f>IF(P19&gt;0,1,0)</f>
        <v>1</v>
      </c>
      <c r="AD19">
        <f>IF(Q19&gt;0,1,0)</f>
        <v>1</v>
      </c>
      <c r="AE19">
        <f>IF(R19&gt;0,1,0)</f>
        <v>0</v>
      </c>
      <c r="AF19">
        <f>IF(S19&gt;0,1,0)</f>
        <v>0</v>
      </c>
      <c r="AG19">
        <f>IF(T19&gt;0,1,0)</f>
        <v>0</v>
      </c>
      <c r="AK19">
        <f>SUM(X19:AI19)</f>
        <v>4</v>
      </c>
      <c r="AM19">
        <f>IF($AK19&gt;4,SMALL($J19:$V19,1),0)</f>
        <v>0</v>
      </c>
      <c r="AN19">
        <f>IF($AK19&gt;5,SMALL($J19:$V19,2),0)</f>
        <v>0</v>
      </c>
      <c r="AO19">
        <f>IF($AK19&gt;6,SMALL($J19:$V19,3),0)</f>
        <v>0</v>
      </c>
      <c r="AP19">
        <f>IF($AK19&gt;7,SMALL($J19:$V19,4),0)</f>
        <v>0</v>
      </c>
      <c r="AQ19">
        <f>IF($AK19&gt;8,SMALL($J19:$V19,5),0)</f>
        <v>0</v>
      </c>
      <c r="AR19">
        <f>IF($AK19&gt;9,SMALL($J19:$V19,6),0)</f>
        <v>0</v>
      </c>
      <c r="AS19">
        <f>IF($AK19&gt;10,SMALL($J19:$V19,7),0)</f>
        <v>0</v>
      </c>
      <c r="AT19">
        <f>IF($AK19&gt;11,SMALL($J19:$V19,8),0)</f>
        <v>0</v>
      </c>
      <c r="AU19">
        <f>IF($AK19&gt;12,SMALL($J19:$V19,9),0)</f>
        <v>0</v>
      </c>
    </row>
    <row r="20" spans="1:47">
      <c r="A20" s="13" t="s">
        <v>42</v>
      </c>
      <c r="B20" s="17">
        <v>19</v>
      </c>
      <c r="C20" s="17"/>
      <c r="D20" s="16"/>
      <c r="E20" s="17"/>
      <c r="F20" s="18">
        <f>G20/4000*1000</f>
        <v>804.5824231235257</v>
      </c>
      <c r="G20" s="19">
        <f>H20-(SUM(AM20:AU20))</f>
        <v>3218.3296924941028</v>
      </c>
      <c r="H20" s="20">
        <f>SUM(J20:T20)</f>
        <v>3218.3296924941028</v>
      </c>
      <c r="I20" s="21"/>
      <c r="J20" s="22">
        <v>847.56968191988199</v>
      </c>
      <c r="K20" s="22"/>
      <c r="L20" s="22"/>
      <c r="M20" s="22"/>
      <c r="N20" s="21"/>
      <c r="O20" s="23">
        <v>739.92223328992395</v>
      </c>
      <c r="P20" s="16"/>
      <c r="Q20" s="17"/>
      <c r="R20" s="17"/>
      <c r="S20" s="23">
        <v>787.76145598111998</v>
      </c>
      <c r="T20" s="46">
        <v>843.076321303177</v>
      </c>
      <c r="U20" s="45"/>
      <c r="V20" s="49"/>
      <c r="W20" s="28"/>
      <c r="X20">
        <f>IF(J20&gt;0,1,0)</f>
        <v>1</v>
      </c>
      <c r="Y20">
        <f>IF(K20&gt;0,1,0)</f>
        <v>0</v>
      </c>
      <c r="Z20">
        <f>IF(L20&gt;0,1,0)</f>
        <v>0</v>
      </c>
      <c r="AA20">
        <f>IF(M20&gt;0,1,0)</f>
        <v>0</v>
      </c>
      <c r="AB20">
        <f>IF(O20&gt;0,1,0)</f>
        <v>1</v>
      </c>
      <c r="AC20">
        <f>IF(P20&gt;0,1,0)</f>
        <v>0</v>
      </c>
      <c r="AD20">
        <f>IF(Q20&gt;0,1,0)</f>
        <v>0</v>
      </c>
      <c r="AE20">
        <f>IF(R20&gt;0,1,0)</f>
        <v>0</v>
      </c>
      <c r="AF20">
        <f>IF(S20&gt;0,1,0)</f>
        <v>1</v>
      </c>
      <c r="AG20">
        <f>IF(T20&gt;0,1,0)</f>
        <v>1</v>
      </c>
      <c r="AK20">
        <f>SUM(X20:AI20)</f>
        <v>4</v>
      </c>
      <c r="AM20">
        <f>IF($AK20&gt;4,SMALL($J20:$V20,1),0)</f>
        <v>0</v>
      </c>
      <c r="AN20">
        <f>IF($AK20&gt;5,SMALL($J20:$V20,2),0)</f>
        <v>0</v>
      </c>
      <c r="AO20">
        <f>IF($AK20&gt;6,SMALL($J20:$V20,3),0)</f>
        <v>0</v>
      </c>
      <c r="AP20">
        <f>IF($AK20&gt;7,SMALL($J20:$V20,4),0)</f>
        <v>0</v>
      </c>
      <c r="AQ20">
        <f>IF($AK20&gt;8,SMALL($J20:$V20,5),0)</f>
        <v>0</v>
      </c>
      <c r="AR20">
        <f>IF($AK20&gt;9,SMALL($J20:$V20,6),0)</f>
        <v>0</v>
      </c>
      <c r="AS20">
        <f>IF($AK20&gt;10,SMALL($J20:$V20,7),0)</f>
        <v>0</v>
      </c>
      <c r="AT20">
        <f>IF($AK20&gt;11,SMALL($J20:$V20,8),0)</f>
        <v>0</v>
      </c>
      <c r="AU20">
        <f>IF($AK20&gt;12,SMALL($J20:$V20,9),0)</f>
        <v>0</v>
      </c>
    </row>
    <row r="21" spans="1:47">
      <c r="A21" s="13" t="s">
        <v>43</v>
      </c>
      <c r="B21" s="17">
        <v>20</v>
      </c>
      <c r="C21" s="17"/>
      <c r="D21" s="16"/>
      <c r="E21" s="17"/>
      <c r="F21" s="18">
        <f>G21/4000*1000</f>
        <v>765.02124751141355</v>
      </c>
      <c r="G21" s="19">
        <f>H21-(SUM(AM21:AU21))</f>
        <v>3060.0849900456542</v>
      </c>
      <c r="H21" s="20">
        <f>SUM(J21:T21)</f>
        <v>4548.0692774089912</v>
      </c>
      <c r="I21" s="21"/>
      <c r="J21" s="22">
        <v>744.614748839193</v>
      </c>
      <c r="K21" s="22">
        <v>744</v>
      </c>
      <c r="L21" s="22">
        <v>751</v>
      </c>
      <c r="M21" s="22"/>
      <c r="N21" s="21" t="s">
        <v>24</v>
      </c>
      <c r="O21" s="23">
        <v>759.47024120646097</v>
      </c>
      <c r="P21" s="16"/>
      <c r="Q21" s="17">
        <v>805</v>
      </c>
      <c r="R21" s="17"/>
      <c r="S21" s="23">
        <v>743.98428736333699</v>
      </c>
      <c r="T21" s="47"/>
      <c r="U21" s="45"/>
      <c r="V21" s="49"/>
      <c r="W21" s="28"/>
      <c r="X21">
        <f>IF(J21&gt;0,1,0)</f>
        <v>1</v>
      </c>
      <c r="Y21">
        <f>IF(K21&gt;0,1,0)</f>
        <v>1</v>
      </c>
      <c r="Z21">
        <f>IF(L21&gt;0,1,0)</f>
        <v>1</v>
      </c>
      <c r="AA21">
        <f>IF(M21&gt;0,1,0)</f>
        <v>0</v>
      </c>
      <c r="AB21">
        <f>IF(O21&gt;0,1,0)</f>
        <v>1</v>
      </c>
      <c r="AC21">
        <f>IF(P21&gt;0,1,0)</f>
        <v>0</v>
      </c>
      <c r="AD21">
        <f>IF(Q21&gt;0,1,0)</f>
        <v>1</v>
      </c>
      <c r="AE21">
        <f>IF(R21&gt;0,1,0)</f>
        <v>0</v>
      </c>
      <c r="AF21">
        <f>IF(S21&gt;0,1,0)</f>
        <v>1</v>
      </c>
      <c r="AG21">
        <f>IF(T21&gt;0,1,0)</f>
        <v>0</v>
      </c>
      <c r="AK21">
        <f>SUM(X21:AI21)</f>
        <v>6</v>
      </c>
      <c r="AM21">
        <f>IF($AK21&gt;4,SMALL($J21:$V21,1),0)</f>
        <v>743.98428736333699</v>
      </c>
      <c r="AN21">
        <f>IF($AK21&gt;5,SMALL($J21:$V21,2),0)</f>
        <v>744</v>
      </c>
      <c r="AO21">
        <f>IF($AK21&gt;6,SMALL($J21:$V21,3),0)</f>
        <v>0</v>
      </c>
      <c r="AP21">
        <f>IF($AK21&gt;7,SMALL($J21:$V21,4),0)</f>
        <v>0</v>
      </c>
      <c r="AQ21">
        <f>IF($AK21&gt;8,SMALL($J21:$V21,5),0)</f>
        <v>0</v>
      </c>
      <c r="AR21">
        <f>IF($AK21&gt;9,SMALL($J21:$V21,6),0)</f>
        <v>0</v>
      </c>
      <c r="AS21">
        <f>IF($AK21&gt;10,SMALL($J21:$V21,7),0)</f>
        <v>0</v>
      </c>
      <c r="AT21">
        <f>IF($AK21&gt;11,SMALL($J21:$V21,8),0)</f>
        <v>0</v>
      </c>
      <c r="AU21">
        <f>IF($AK21&gt;12,SMALL($J21:$V21,9),0)</f>
        <v>0</v>
      </c>
    </row>
    <row r="22" spans="1:47">
      <c r="A22" s="13" t="s">
        <v>44</v>
      </c>
      <c r="B22" s="17">
        <v>21</v>
      </c>
      <c r="C22" s="15">
        <v>19</v>
      </c>
      <c r="D22" s="16"/>
      <c r="E22" s="17" t="s">
        <v>23</v>
      </c>
      <c r="F22" s="18">
        <f>G22/4000*1000</f>
        <v>714.04592845203229</v>
      </c>
      <c r="G22" s="19">
        <f>H22-(SUM(AM22:AU22))</f>
        <v>2856.1837138081291</v>
      </c>
      <c r="H22" s="20">
        <f>SUM(J22:T22)</f>
        <v>2856.1837138081291</v>
      </c>
      <c r="I22" s="21"/>
      <c r="J22" s="22">
        <v>938.71055176537504</v>
      </c>
      <c r="K22" s="22"/>
      <c r="L22" s="22"/>
      <c r="M22" s="22"/>
      <c r="N22" s="21" t="s">
        <v>24</v>
      </c>
      <c r="O22" s="23">
        <v>929.83475148294599</v>
      </c>
      <c r="P22" s="23">
        <v>987.63841055980799</v>
      </c>
      <c r="Q22" s="17"/>
      <c r="R22" s="17"/>
      <c r="S22" s="27"/>
      <c r="T22" s="47"/>
      <c r="U22" s="45"/>
      <c r="V22" s="49"/>
      <c r="W22" s="28"/>
      <c r="X22">
        <f>IF(J22&gt;0,1,0)</f>
        <v>1</v>
      </c>
      <c r="Y22">
        <f>IF(K22&gt;0,1,0)</f>
        <v>0</v>
      </c>
      <c r="Z22">
        <f>IF(L22&gt;0,1,0)</f>
        <v>0</v>
      </c>
      <c r="AA22">
        <f>IF(M22&gt;0,1,0)</f>
        <v>0</v>
      </c>
      <c r="AB22">
        <f>IF(O22&gt;0,1,0)</f>
        <v>1</v>
      </c>
      <c r="AC22">
        <f>IF(P22&gt;0,1,0)</f>
        <v>1</v>
      </c>
      <c r="AD22">
        <f>IF(Q22&gt;0,1,0)</f>
        <v>0</v>
      </c>
      <c r="AE22">
        <f>IF(R22&gt;0,1,0)</f>
        <v>0</v>
      </c>
      <c r="AF22">
        <f>IF(S22&gt;0,1,0)</f>
        <v>0</v>
      </c>
      <c r="AG22">
        <f>IF(T22&gt;0,1,0)</f>
        <v>0</v>
      </c>
      <c r="AK22">
        <f>SUM(X22:AI22)</f>
        <v>3</v>
      </c>
      <c r="AM22">
        <f>IF($AK22&gt;4,SMALL($J22:$V22,1),0)</f>
        <v>0</v>
      </c>
      <c r="AN22">
        <f>IF($AK22&gt;5,SMALL($J22:$V22,2),0)</f>
        <v>0</v>
      </c>
      <c r="AO22">
        <f>IF($AK22&gt;6,SMALL($J22:$V22,3),0)</f>
        <v>0</v>
      </c>
      <c r="AP22">
        <f>IF($AK22&gt;7,SMALL($J22:$V22,4),0)</f>
        <v>0</v>
      </c>
      <c r="AQ22">
        <f>IF($AK22&gt;8,SMALL($J22:$V22,5),0)</f>
        <v>0</v>
      </c>
      <c r="AR22">
        <f>IF($AK22&gt;9,SMALL($J22:$V22,6),0)</f>
        <v>0</v>
      </c>
      <c r="AS22">
        <f>IF($AK22&gt;10,SMALL($J22:$V22,7),0)</f>
        <v>0</v>
      </c>
      <c r="AT22">
        <f>IF($AK22&gt;11,SMALL($J22:$V22,8),0)</f>
        <v>0</v>
      </c>
      <c r="AU22">
        <f>IF($AK22&gt;12,SMALL($J22:$V22,9),0)</f>
        <v>0</v>
      </c>
    </row>
    <row r="23" spans="1:47">
      <c r="A23" s="13" t="s">
        <v>45</v>
      </c>
      <c r="B23" s="17">
        <v>22</v>
      </c>
      <c r="C23" s="15">
        <v>20</v>
      </c>
      <c r="D23" s="16"/>
      <c r="E23" s="17" t="s">
        <v>23</v>
      </c>
      <c r="F23" s="18">
        <f>G23/4000*1000</f>
        <v>703.45929971454098</v>
      </c>
      <c r="G23" s="19">
        <f>H23-(SUM(AM23:AU23))</f>
        <v>2813.8371988581639</v>
      </c>
      <c r="H23" s="20">
        <f>SUM(J23:T23)</f>
        <v>2813.8371988581639</v>
      </c>
      <c r="I23" s="21" t="s">
        <v>24</v>
      </c>
      <c r="J23" s="22">
        <v>887.23583139017398</v>
      </c>
      <c r="K23" s="22"/>
      <c r="L23" s="22"/>
      <c r="M23" s="22"/>
      <c r="N23" s="21"/>
      <c r="O23" s="16"/>
      <c r="P23" s="16"/>
      <c r="Q23" s="17">
        <v>955</v>
      </c>
      <c r="R23" s="17"/>
      <c r="S23" s="16"/>
      <c r="T23" s="44">
        <v>971.60136746798992</v>
      </c>
      <c r="X23">
        <f>IF(J23&gt;0,1,0)</f>
        <v>1</v>
      </c>
      <c r="Y23">
        <f>IF(K23&gt;0,1,0)</f>
        <v>0</v>
      </c>
      <c r="Z23">
        <f>IF(L23&gt;0,1,0)</f>
        <v>0</v>
      </c>
      <c r="AA23">
        <f>IF(M23&gt;0,1,0)</f>
        <v>0</v>
      </c>
      <c r="AB23">
        <f>IF(O23&gt;0,1,0)</f>
        <v>0</v>
      </c>
      <c r="AC23">
        <f>IF(P23&gt;0,1,0)</f>
        <v>0</v>
      </c>
      <c r="AD23">
        <f>IF(Q23&gt;0,1,0)</f>
        <v>1</v>
      </c>
      <c r="AE23">
        <f>IF(R23&gt;0,1,0)</f>
        <v>0</v>
      </c>
      <c r="AF23">
        <f>IF(S23&gt;0,1,0)</f>
        <v>0</v>
      </c>
      <c r="AG23">
        <f>IF(T23&gt;0,1,0)</f>
        <v>1</v>
      </c>
      <c r="AK23">
        <f>SUM(X23:AI23)</f>
        <v>3</v>
      </c>
      <c r="AM23">
        <f>IF($AK23&gt;4,SMALL($J23:$V23,1),0)</f>
        <v>0</v>
      </c>
      <c r="AN23">
        <f>IF($AK23&gt;5,SMALL($J23:$V23,2),0)</f>
        <v>0</v>
      </c>
      <c r="AO23">
        <f>IF($AK23&gt;6,SMALL($J23:$V23,3),0)</f>
        <v>0</v>
      </c>
      <c r="AP23">
        <f>IF($AK23&gt;7,SMALL($J23:$V23,4),0)</f>
        <v>0</v>
      </c>
      <c r="AQ23">
        <f>IF($AK23&gt;8,SMALL($J23:$V23,5),0)</f>
        <v>0</v>
      </c>
      <c r="AR23">
        <f>IF($AK23&gt;9,SMALL($J23:$V23,6),0)</f>
        <v>0</v>
      </c>
      <c r="AS23">
        <f>IF($AK23&gt;10,SMALL($J23:$V23,7),0)</f>
        <v>0</v>
      </c>
      <c r="AT23">
        <f>IF($AK23&gt;11,SMALL($J23:$V23,8),0)</f>
        <v>0</v>
      </c>
      <c r="AU23">
        <f>IF($AK23&gt;12,SMALL($J23:$V23,9),0)</f>
        <v>0</v>
      </c>
    </row>
    <row r="24" spans="1:47">
      <c r="A24" s="13" t="s">
        <v>46</v>
      </c>
      <c r="B24" s="17">
        <v>23</v>
      </c>
      <c r="C24" s="15">
        <v>21</v>
      </c>
      <c r="D24" s="16"/>
      <c r="E24" s="17" t="s">
        <v>23</v>
      </c>
      <c r="F24" s="18">
        <f>G24/4000*1000</f>
        <v>683.88533158240887</v>
      </c>
      <c r="G24" s="19">
        <f>H24-(SUM(AM24:AU24))</f>
        <v>2735.5413263296355</v>
      </c>
      <c r="H24" s="20">
        <f>SUM(J24:T24)</f>
        <v>2735.5413263296355</v>
      </c>
      <c r="I24" s="21" t="s">
        <v>24</v>
      </c>
      <c r="J24" s="22">
        <v>913.26364479259996</v>
      </c>
      <c r="K24" s="22"/>
      <c r="L24" s="22"/>
      <c r="M24" s="22"/>
      <c r="N24" s="21" t="s">
        <v>24</v>
      </c>
      <c r="O24" s="16"/>
      <c r="P24" s="23">
        <v>870.02423266427195</v>
      </c>
      <c r="Q24" s="17"/>
      <c r="R24" s="17"/>
      <c r="S24" s="16"/>
      <c r="T24" s="44">
        <v>952.25344887276367</v>
      </c>
      <c r="X24">
        <f>IF(J24&gt;0,1,0)</f>
        <v>1</v>
      </c>
      <c r="Y24">
        <f>IF(K24&gt;0,1,0)</f>
        <v>0</v>
      </c>
      <c r="Z24">
        <f>IF(L24&gt;0,1,0)</f>
        <v>0</v>
      </c>
      <c r="AA24">
        <f>IF(M24&gt;0,1,0)</f>
        <v>0</v>
      </c>
      <c r="AB24">
        <f>IF(O24&gt;0,1,0)</f>
        <v>0</v>
      </c>
      <c r="AC24">
        <f>IF(P24&gt;0,1,0)</f>
        <v>1</v>
      </c>
      <c r="AD24">
        <f>IF(Q24&gt;0,1,0)</f>
        <v>0</v>
      </c>
      <c r="AE24">
        <f>IF(R24&gt;0,1,0)</f>
        <v>0</v>
      </c>
      <c r="AF24">
        <f>IF(S24&gt;0,1,0)</f>
        <v>0</v>
      </c>
      <c r="AG24">
        <f>IF(T24&gt;0,1,0)</f>
        <v>1</v>
      </c>
      <c r="AK24">
        <f>SUM(X24:AI24)</f>
        <v>3</v>
      </c>
      <c r="AM24">
        <f>IF($AK24&gt;4,SMALL($J24:$V24,1),0)</f>
        <v>0</v>
      </c>
      <c r="AN24">
        <f>IF($AK24&gt;5,SMALL($J24:$V24,2),0)</f>
        <v>0</v>
      </c>
      <c r="AO24">
        <f>IF($AK24&gt;6,SMALL($J24:$V24,3),0)</f>
        <v>0</v>
      </c>
      <c r="AP24">
        <f>IF($AK24&gt;7,SMALL($J24:$V24,4),0)</f>
        <v>0</v>
      </c>
      <c r="AQ24">
        <f>IF($AK24&gt;8,SMALL($J24:$V24,5),0)</f>
        <v>0</v>
      </c>
      <c r="AR24">
        <f>IF($AK24&gt;9,SMALL($J24:$V24,6),0)</f>
        <v>0</v>
      </c>
      <c r="AS24">
        <f>IF($AK24&gt;10,SMALL($J24:$V24,7),0)</f>
        <v>0</v>
      </c>
      <c r="AT24">
        <f>IF($AK24&gt;11,SMALL($J24:$V24,8),0)</f>
        <v>0</v>
      </c>
      <c r="AU24">
        <f>IF($AK24&gt;12,SMALL($J24:$V24,9),0)</f>
        <v>0</v>
      </c>
    </row>
    <row r="25" spans="1:47">
      <c r="A25" s="13" t="s">
        <v>47</v>
      </c>
      <c r="B25" s="17">
        <v>24</v>
      </c>
      <c r="C25" s="15">
        <v>22</v>
      </c>
      <c r="D25" s="16"/>
      <c r="E25" s="17"/>
      <c r="F25" s="18">
        <f>G25/4000*1000</f>
        <v>663.0123780427798</v>
      </c>
      <c r="G25" s="19">
        <f>H25-(SUM(AM25:AU25))</f>
        <v>2652.0495121711192</v>
      </c>
      <c r="H25" s="20">
        <f>SUM(J25:T25)</f>
        <v>2652.0495121711192</v>
      </c>
      <c r="I25" s="21"/>
      <c r="J25" s="13"/>
      <c r="K25" s="22"/>
      <c r="L25" s="22">
        <v>861</v>
      </c>
      <c r="M25" s="22"/>
      <c r="N25" s="21" t="s">
        <v>24</v>
      </c>
      <c r="O25" s="23">
        <v>848.04951217111898</v>
      </c>
      <c r="P25" s="16"/>
      <c r="Q25" s="17">
        <v>943</v>
      </c>
      <c r="R25" s="17"/>
      <c r="S25" s="16"/>
      <c r="T25" s="17"/>
      <c r="V25" s="24"/>
      <c r="X25">
        <f>IF(J25&gt;0,1,0)</f>
        <v>0</v>
      </c>
      <c r="Y25">
        <f>IF(K25&gt;0,1,0)</f>
        <v>0</v>
      </c>
      <c r="Z25">
        <f>IF(L25&gt;0,1,0)</f>
        <v>1</v>
      </c>
      <c r="AA25">
        <f>IF(M25&gt;0,1,0)</f>
        <v>0</v>
      </c>
      <c r="AB25">
        <f>IF(O25&gt;0,1,0)</f>
        <v>1</v>
      </c>
      <c r="AC25">
        <f>IF(P25&gt;0,1,0)</f>
        <v>0</v>
      </c>
      <c r="AD25">
        <f>IF(Q25&gt;0,1,0)</f>
        <v>1</v>
      </c>
      <c r="AE25">
        <f>IF(R25&gt;0,1,0)</f>
        <v>0</v>
      </c>
      <c r="AF25">
        <f>IF(S25&gt;0,1,0)</f>
        <v>0</v>
      </c>
      <c r="AG25">
        <f>IF(T25&gt;0,1,0)</f>
        <v>0</v>
      </c>
      <c r="AK25">
        <f>SUM(X25:AI25)</f>
        <v>3</v>
      </c>
      <c r="AM25">
        <f>IF($AK25&gt;4,SMALL($J25:$V25,1),0)</f>
        <v>0</v>
      </c>
      <c r="AN25">
        <f>IF($AK25&gt;5,SMALL($J25:$V25,2),0)</f>
        <v>0</v>
      </c>
      <c r="AO25">
        <f>IF($AK25&gt;6,SMALL($J25:$V25,3),0)</f>
        <v>0</v>
      </c>
      <c r="AP25">
        <f>IF($AK25&gt;7,SMALL($J25:$V25,4),0)</f>
        <v>0</v>
      </c>
      <c r="AQ25">
        <f>IF($AK25&gt;8,SMALL($J25:$V25,5),0)</f>
        <v>0</v>
      </c>
      <c r="AR25">
        <f>IF($AK25&gt;9,SMALL($J25:$V25,6),0)</f>
        <v>0</v>
      </c>
      <c r="AS25">
        <f>IF($AK25&gt;10,SMALL($J25:$V25,7),0)</f>
        <v>0</v>
      </c>
      <c r="AT25">
        <f>IF($AK25&gt;11,SMALL($J25:$V25,8),0)</f>
        <v>0</v>
      </c>
      <c r="AU25">
        <f>IF($AK25&gt;12,SMALL($J25:$V25,9),0)</f>
        <v>0</v>
      </c>
    </row>
    <row r="26" spans="1:47">
      <c r="A26" s="13" t="s">
        <v>49</v>
      </c>
      <c r="B26" s="17">
        <v>25</v>
      </c>
      <c r="C26" s="15">
        <v>23</v>
      </c>
      <c r="D26" s="16"/>
      <c r="E26" s="17" t="s">
        <v>23</v>
      </c>
      <c r="F26" s="18">
        <f>G26/4000*1000</f>
        <v>655.2203299435007</v>
      </c>
      <c r="G26" s="19">
        <f>H26-(SUM(AM26:AU26))</f>
        <v>2620.8813197740028</v>
      </c>
      <c r="H26" s="20">
        <f>SUM(J26:T26)</f>
        <v>2620.8813197740028</v>
      </c>
      <c r="I26" s="21" t="s">
        <v>24</v>
      </c>
      <c r="J26" s="13"/>
      <c r="K26" s="22">
        <v>893</v>
      </c>
      <c r="L26" s="22"/>
      <c r="M26" s="22"/>
      <c r="N26" s="21"/>
      <c r="O26" s="16"/>
      <c r="P26" s="23">
        <v>835.22669039620905</v>
      </c>
      <c r="Q26" s="17"/>
      <c r="R26" s="17"/>
      <c r="S26" s="16"/>
      <c r="T26" s="44">
        <v>892.65462937779398</v>
      </c>
      <c r="X26">
        <f>IF(J26&gt;0,1,0)</f>
        <v>0</v>
      </c>
      <c r="Y26">
        <f>IF(K26&gt;0,1,0)</f>
        <v>1</v>
      </c>
      <c r="Z26">
        <f>IF(L26&gt;0,1,0)</f>
        <v>0</v>
      </c>
      <c r="AA26">
        <f>IF(M26&gt;0,1,0)</f>
        <v>0</v>
      </c>
      <c r="AB26">
        <f>IF(O26&gt;0,1,0)</f>
        <v>0</v>
      </c>
      <c r="AC26">
        <f>IF(P26&gt;0,1,0)</f>
        <v>1</v>
      </c>
      <c r="AD26">
        <f>IF(Q26&gt;0,1,0)</f>
        <v>0</v>
      </c>
      <c r="AE26">
        <f>IF(R26&gt;0,1,0)</f>
        <v>0</v>
      </c>
      <c r="AF26">
        <f>IF(S26&gt;0,1,0)</f>
        <v>0</v>
      </c>
      <c r="AG26">
        <f>IF(T26&gt;0,1,0)</f>
        <v>1</v>
      </c>
      <c r="AK26">
        <f>SUM(X26:AI26)</f>
        <v>3</v>
      </c>
      <c r="AM26">
        <f>IF($AK26&gt;4,SMALL($J26:$V26,1),0)</f>
        <v>0</v>
      </c>
      <c r="AN26">
        <f>IF($AK26&gt;5,SMALL($J26:$V26,2),0)</f>
        <v>0</v>
      </c>
      <c r="AO26">
        <f>IF($AK26&gt;6,SMALL($J26:$V26,3),0)</f>
        <v>0</v>
      </c>
      <c r="AP26">
        <f>IF($AK26&gt;7,SMALL($J26:$V26,4),0)</f>
        <v>0</v>
      </c>
      <c r="AQ26">
        <f>IF($AK26&gt;8,SMALL($J26:$V26,5),0)</f>
        <v>0</v>
      </c>
      <c r="AR26">
        <f>IF($AK26&gt;9,SMALL($J26:$V26,6),0)</f>
        <v>0</v>
      </c>
      <c r="AS26">
        <f>IF($AK26&gt;10,SMALL($J26:$V26,7),0)</f>
        <v>0</v>
      </c>
      <c r="AT26">
        <f>IF($AK26&gt;11,SMALL($J26:$V26,8),0)</f>
        <v>0</v>
      </c>
      <c r="AU26">
        <f>IF($AK26&gt;12,SMALL($J26:$V26,9),0)</f>
        <v>0</v>
      </c>
    </row>
    <row r="27" spans="1:47">
      <c r="A27" s="13" t="s">
        <v>48</v>
      </c>
      <c r="B27" s="17">
        <v>26</v>
      </c>
      <c r="C27" s="15">
        <v>24</v>
      </c>
      <c r="D27" s="16"/>
      <c r="E27" s="17"/>
      <c r="F27" s="18">
        <f>G27/4000*1000</f>
        <v>653.15994576604317</v>
      </c>
      <c r="G27" s="19">
        <f>H27-(SUM(AM27:AU27))</f>
        <v>2612.6397830641727</v>
      </c>
      <c r="H27" s="20">
        <f>SUM(J27:T27)</f>
        <v>2612.6397830641727</v>
      </c>
      <c r="I27" s="21"/>
      <c r="J27" s="22">
        <v>830.57520112723205</v>
      </c>
      <c r="K27" s="22"/>
      <c r="L27" s="22">
        <v>911</v>
      </c>
      <c r="M27" s="22"/>
      <c r="N27" s="21"/>
      <c r="O27" s="16"/>
      <c r="P27" s="16"/>
      <c r="Q27" s="17"/>
      <c r="R27" s="17"/>
      <c r="S27" s="27"/>
      <c r="T27" s="44">
        <v>871.06458193694061</v>
      </c>
      <c r="X27">
        <f>IF(J27&gt;0,1,0)</f>
        <v>1</v>
      </c>
      <c r="Y27">
        <f>IF(K27&gt;0,1,0)</f>
        <v>0</v>
      </c>
      <c r="Z27">
        <f>IF(L27&gt;0,1,0)</f>
        <v>1</v>
      </c>
      <c r="AA27">
        <f>IF(M27&gt;0,1,0)</f>
        <v>0</v>
      </c>
      <c r="AB27">
        <f>IF(O27&gt;0,1,0)</f>
        <v>0</v>
      </c>
      <c r="AC27">
        <f>IF(P27&gt;0,1,0)</f>
        <v>0</v>
      </c>
      <c r="AD27">
        <f>IF(Q27&gt;0,1,0)</f>
        <v>0</v>
      </c>
      <c r="AE27">
        <f>IF(R27&gt;0,1,0)</f>
        <v>0</v>
      </c>
      <c r="AF27">
        <f>IF(S27&gt;0,1,0)</f>
        <v>0</v>
      </c>
      <c r="AG27">
        <f>IF(T27&gt;0,1,0)</f>
        <v>1</v>
      </c>
      <c r="AK27">
        <f>SUM(X27:AI27)</f>
        <v>3</v>
      </c>
      <c r="AM27">
        <f>IF($AK27&gt;4,SMALL($J27:$V27,1),0)</f>
        <v>0</v>
      </c>
      <c r="AN27">
        <f>IF($AK27&gt;5,SMALL($J27:$V27,2),0)</f>
        <v>0</v>
      </c>
      <c r="AO27">
        <f>IF($AK27&gt;6,SMALL($J27:$V27,3),0)</f>
        <v>0</v>
      </c>
      <c r="AP27">
        <f>IF($AK27&gt;7,SMALL($J27:$V27,4),0)</f>
        <v>0</v>
      </c>
      <c r="AQ27">
        <f>IF($AK27&gt;8,SMALL($J27:$V27,5),0)</f>
        <v>0</v>
      </c>
      <c r="AR27">
        <f>IF($AK27&gt;9,SMALL($J27:$V27,6),0)</f>
        <v>0</v>
      </c>
      <c r="AS27">
        <f>IF($AK27&gt;10,SMALL($J27:$V27,7),0)</f>
        <v>0</v>
      </c>
      <c r="AT27">
        <f>IF($AK27&gt;11,SMALL($J27:$V27,8),0)</f>
        <v>0</v>
      </c>
      <c r="AU27">
        <f>IF($AK27&gt;12,SMALL($J27:$V27,9),0)</f>
        <v>0</v>
      </c>
    </row>
    <row r="28" spans="1:47">
      <c r="A28" s="13" t="s">
        <v>50</v>
      </c>
      <c r="B28" s="17">
        <v>27</v>
      </c>
      <c r="C28" s="15">
        <v>25</v>
      </c>
      <c r="D28" s="16"/>
      <c r="E28" s="17" t="s">
        <v>23</v>
      </c>
      <c r="F28" s="18">
        <f>G28/4000*1000</f>
        <v>648.26635566337802</v>
      </c>
      <c r="G28" s="19">
        <f>H28-(SUM(AM28:AU28))</f>
        <v>2593.0654226535121</v>
      </c>
      <c r="H28" s="20">
        <f>SUM(J28:T28)</f>
        <v>2593.0654226535121</v>
      </c>
      <c r="I28" s="21"/>
      <c r="J28" s="22">
        <v>829.14871176868405</v>
      </c>
      <c r="K28" s="22"/>
      <c r="L28" s="22">
        <v>820</v>
      </c>
      <c r="M28" s="22"/>
      <c r="N28" s="21"/>
      <c r="O28" s="16"/>
      <c r="P28" s="16"/>
      <c r="Q28" s="17"/>
      <c r="R28" s="17"/>
      <c r="S28" s="23">
        <v>943.91671088482803</v>
      </c>
      <c r="T28" s="17"/>
      <c r="X28">
        <f>IF(J28&gt;0,1,0)</f>
        <v>1</v>
      </c>
      <c r="Y28">
        <f>IF(K28&gt;0,1,0)</f>
        <v>0</v>
      </c>
      <c r="Z28">
        <f>IF(L28&gt;0,1,0)</f>
        <v>1</v>
      </c>
      <c r="AA28">
        <f>IF(M28&gt;0,1,0)</f>
        <v>0</v>
      </c>
      <c r="AB28">
        <f>IF(O28&gt;0,1,0)</f>
        <v>0</v>
      </c>
      <c r="AC28">
        <f>IF(P28&gt;0,1,0)</f>
        <v>0</v>
      </c>
      <c r="AD28">
        <f>IF(Q28&gt;0,1,0)</f>
        <v>0</v>
      </c>
      <c r="AE28">
        <f>IF(R28&gt;0,1,0)</f>
        <v>0</v>
      </c>
      <c r="AF28">
        <f>IF(S28&gt;0,1,0)</f>
        <v>1</v>
      </c>
      <c r="AG28">
        <f>IF(T28&gt;0,1,0)</f>
        <v>0</v>
      </c>
      <c r="AK28">
        <f>SUM(X28:AI28)</f>
        <v>3</v>
      </c>
      <c r="AM28">
        <f>IF($AK28&gt;4,SMALL($J28:$V28,1),0)</f>
        <v>0</v>
      </c>
      <c r="AN28">
        <f>IF($AK28&gt;5,SMALL($J28:$V28,2),0)</f>
        <v>0</v>
      </c>
      <c r="AO28">
        <f>IF($AK28&gt;6,SMALL($J28:$V28,3),0)</f>
        <v>0</v>
      </c>
      <c r="AP28">
        <f>IF($AK28&gt;7,SMALL($J28:$V28,4),0)</f>
        <v>0</v>
      </c>
      <c r="AQ28">
        <f>IF($AK28&gt;8,SMALL($J28:$V28,5),0)</f>
        <v>0</v>
      </c>
      <c r="AR28">
        <f>IF($AK28&gt;9,SMALL($J28:$V28,6),0)</f>
        <v>0</v>
      </c>
      <c r="AS28">
        <f>IF($AK28&gt;10,SMALL($J28:$V28,7),0)</f>
        <v>0</v>
      </c>
      <c r="AT28">
        <f>IF($AK28&gt;11,SMALL($J28:$V28,8),0)</f>
        <v>0</v>
      </c>
      <c r="AU28">
        <f>IF($AK28&gt;12,SMALL($J28:$V28,9),0)</f>
        <v>0</v>
      </c>
    </row>
    <row r="29" spans="1:47">
      <c r="A29" s="13" t="s">
        <v>51</v>
      </c>
      <c r="B29" s="17">
        <v>28</v>
      </c>
      <c r="C29" s="15">
        <v>26</v>
      </c>
      <c r="D29" s="16"/>
      <c r="E29" s="17" t="s">
        <v>23</v>
      </c>
      <c r="F29" s="18">
        <f>G29/4000*1000</f>
        <v>640.77528839994807</v>
      </c>
      <c r="G29" s="19">
        <f>H29-(SUM(AM29:AU29))</f>
        <v>2563.1011535997923</v>
      </c>
      <c r="H29" s="20">
        <f>SUM(J29:T29)</f>
        <v>2563.1011535997923</v>
      </c>
      <c r="I29" s="21"/>
      <c r="J29" s="13"/>
      <c r="K29" s="22"/>
      <c r="L29" s="22">
        <v>805</v>
      </c>
      <c r="M29" s="22">
        <v>911</v>
      </c>
      <c r="N29" s="21"/>
      <c r="O29" s="23">
        <v>847.10115359979204</v>
      </c>
      <c r="P29" s="16"/>
      <c r="Q29" s="17"/>
      <c r="R29" s="17">
        <v>0</v>
      </c>
      <c r="S29" s="27"/>
      <c r="T29" s="17"/>
      <c r="X29">
        <f>IF(J29&gt;0,1,0)</f>
        <v>0</v>
      </c>
      <c r="Y29">
        <f>IF(K29&gt;0,1,0)</f>
        <v>0</v>
      </c>
      <c r="Z29">
        <f>IF(L29&gt;0,1,0)</f>
        <v>1</v>
      </c>
      <c r="AA29">
        <f>IF(M29&gt;0,1,0)</f>
        <v>1</v>
      </c>
      <c r="AB29">
        <f>IF(O29&gt;0,1,0)</f>
        <v>1</v>
      </c>
      <c r="AC29">
        <f>IF(P29&gt;0,1,0)</f>
        <v>0</v>
      </c>
      <c r="AD29">
        <f>IF(Q29&gt;0,1,0)</f>
        <v>0</v>
      </c>
      <c r="AE29">
        <f>IF(R29&gt;0,1,0)</f>
        <v>0</v>
      </c>
      <c r="AF29">
        <f>IF(S29&gt;0,1,0)</f>
        <v>0</v>
      </c>
      <c r="AG29">
        <f>IF(T29&gt;0,1,0)</f>
        <v>0</v>
      </c>
      <c r="AK29">
        <f>SUM(X29:AI29)</f>
        <v>3</v>
      </c>
      <c r="AM29">
        <f>IF($AK29&gt;4,SMALL($J29:$V29,1),0)</f>
        <v>0</v>
      </c>
      <c r="AN29">
        <f>IF($AK29&gt;5,SMALL($J29:$V29,2),0)</f>
        <v>0</v>
      </c>
      <c r="AO29">
        <f>IF($AK29&gt;6,SMALL($J29:$V29,3),0)</f>
        <v>0</v>
      </c>
      <c r="AP29">
        <f>IF($AK29&gt;7,SMALL($J29:$V29,4),0)</f>
        <v>0</v>
      </c>
      <c r="AQ29">
        <f>IF($AK29&gt;8,SMALL($J29:$V29,5),0)</f>
        <v>0</v>
      </c>
      <c r="AR29">
        <f>IF($AK29&gt;9,SMALL($J29:$V29,6),0)</f>
        <v>0</v>
      </c>
      <c r="AS29">
        <f>IF($AK29&gt;10,SMALL($J29:$V29,7),0)</f>
        <v>0</v>
      </c>
      <c r="AT29">
        <f>IF($AK29&gt;11,SMALL($J29:$V29,8),0)</f>
        <v>0</v>
      </c>
      <c r="AU29">
        <f>IF($AK29&gt;12,SMALL($J29:$V29,9),0)</f>
        <v>0</v>
      </c>
    </row>
    <row r="30" spans="1:47">
      <c r="A30" s="13" t="s">
        <v>52</v>
      </c>
      <c r="B30" s="17">
        <v>29</v>
      </c>
      <c r="C30" s="15">
        <v>27</v>
      </c>
      <c r="D30" s="16"/>
      <c r="E30" s="17"/>
      <c r="F30" s="18">
        <f>G30/4000*1000</f>
        <v>626.50600429825079</v>
      </c>
      <c r="G30" s="19">
        <f>H30-(SUM(AM30:AU30))</f>
        <v>2506.0240171930031</v>
      </c>
      <c r="H30" s="20">
        <f>SUM(J30:T30)</f>
        <v>2506.0240171930031</v>
      </c>
      <c r="I30" s="21"/>
      <c r="J30" s="22">
        <v>812.61453518655605</v>
      </c>
      <c r="K30" s="22"/>
      <c r="L30" s="22">
        <v>860</v>
      </c>
      <c r="M30" s="22"/>
      <c r="N30" s="21"/>
      <c r="O30" s="23">
        <v>833.40948200644698</v>
      </c>
      <c r="P30" s="17">
        <v>0</v>
      </c>
      <c r="Q30" s="17"/>
      <c r="R30" s="17"/>
      <c r="S30" s="27"/>
      <c r="T30" s="17"/>
      <c r="X30">
        <f>IF(J30&gt;0,1,0)</f>
        <v>1</v>
      </c>
      <c r="Y30">
        <f>IF(K30&gt;0,1,0)</f>
        <v>0</v>
      </c>
      <c r="Z30">
        <f>IF(L30&gt;0,1,0)</f>
        <v>1</v>
      </c>
      <c r="AA30">
        <f>IF(M30&gt;0,1,0)</f>
        <v>0</v>
      </c>
      <c r="AB30">
        <f>IF(O30&gt;0,1,0)</f>
        <v>1</v>
      </c>
      <c r="AC30">
        <f>IF(P30&gt;0,1,0)</f>
        <v>0</v>
      </c>
      <c r="AD30">
        <f>IF(Q30&gt;0,1,0)</f>
        <v>0</v>
      </c>
      <c r="AE30">
        <f>IF(R30&gt;0,1,0)</f>
        <v>0</v>
      </c>
      <c r="AF30">
        <f>IF(S30&gt;0,1,0)</f>
        <v>0</v>
      </c>
      <c r="AG30">
        <f>IF(T30&gt;0,1,0)</f>
        <v>0</v>
      </c>
      <c r="AK30">
        <f>SUM(X30:AI30)</f>
        <v>3</v>
      </c>
      <c r="AM30">
        <f>IF($AK30&gt;4,SMALL($J30:$V30,1),0)</f>
        <v>0</v>
      </c>
      <c r="AN30">
        <f>IF($AK30&gt;5,SMALL($J30:$V30,2),0)</f>
        <v>0</v>
      </c>
      <c r="AO30">
        <f>IF($AK30&gt;6,SMALL($J30:$V30,3),0)</f>
        <v>0</v>
      </c>
      <c r="AP30">
        <f>IF($AK30&gt;7,SMALL($J30:$V30,4),0)</f>
        <v>0</v>
      </c>
      <c r="AQ30">
        <f>IF($AK30&gt;8,SMALL($J30:$V30,5),0)</f>
        <v>0</v>
      </c>
      <c r="AR30">
        <f>IF($AK30&gt;9,SMALL($J30:$V30,6),0)</f>
        <v>0</v>
      </c>
      <c r="AS30">
        <f>IF($AK30&gt;10,SMALL($J30:$V30,7),0)</f>
        <v>0</v>
      </c>
      <c r="AT30">
        <f>IF($AK30&gt;11,SMALL($J30:$V30,8),0)</f>
        <v>0</v>
      </c>
      <c r="AU30">
        <f>IF($AK30&gt;12,SMALL($J30:$V30,9),0)</f>
        <v>0</v>
      </c>
    </row>
    <row r="31" spans="1:47">
      <c r="A31" s="13" t="s">
        <v>53</v>
      </c>
      <c r="B31" s="17">
        <v>30</v>
      </c>
      <c r="C31" s="17"/>
      <c r="D31" s="16"/>
      <c r="E31" s="17"/>
      <c r="F31" s="18">
        <f>G31/4000*1000</f>
        <v>592.25017712630449</v>
      </c>
      <c r="G31" s="19">
        <f>H31-(SUM(AM31:AU31))</f>
        <v>2369.000708505218</v>
      </c>
      <c r="H31" s="20">
        <f>SUM(J31:T31)</f>
        <v>2369.000708505218</v>
      </c>
      <c r="I31" s="21"/>
      <c r="J31" s="22">
        <v>760.10397580234905</v>
      </c>
      <c r="K31" s="22"/>
      <c r="L31" s="22">
        <v>817</v>
      </c>
      <c r="M31" s="22"/>
      <c r="N31" s="21"/>
      <c r="O31" s="23">
        <v>791.89673270286903</v>
      </c>
      <c r="P31" s="16"/>
      <c r="Q31" s="17"/>
      <c r="R31" s="17"/>
      <c r="S31" s="27"/>
      <c r="T31" s="17"/>
      <c r="X31">
        <f>IF(J31&gt;0,1,0)</f>
        <v>1</v>
      </c>
      <c r="Y31">
        <f>IF(K31&gt;0,1,0)</f>
        <v>0</v>
      </c>
      <c r="Z31">
        <f>IF(L31&gt;0,1,0)</f>
        <v>1</v>
      </c>
      <c r="AA31">
        <f>IF(M31&gt;0,1,0)</f>
        <v>0</v>
      </c>
      <c r="AB31">
        <f>IF(O31&gt;0,1,0)</f>
        <v>1</v>
      </c>
      <c r="AC31">
        <f>IF(P31&gt;0,1,0)</f>
        <v>0</v>
      </c>
      <c r="AD31">
        <f>IF(Q31&gt;0,1,0)</f>
        <v>0</v>
      </c>
      <c r="AE31">
        <f>IF(R31&gt;0,1,0)</f>
        <v>0</v>
      </c>
      <c r="AF31">
        <f>IF(S31&gt;0,1,0)</f>
        <v>0</v>
      </c>
      <c r="AG31">
        <f>IF(T31&gt;0,1,0)</f>
        <v>0</v>
      </c>
      <c r="AK31">
        <f>SUM(X31:AI31)</f>
        <v>3</v>
      </c>
      <c r="AM31">
        <f>IF($AK31&gt;4,SMALL($J31:$V31,1),0)</f>
        <v>0</v>
      </c>
      <c r="AN31">
        <f>IF($AK31&gt;5,SMALL($J31:$V31,2),0)</f>
        <v>0</v>
      </c>
      <c r="AO31">
        <f>IF($AK31&gt;6,SMALL($J31:$V31,3),0)</f>
        <v>0</v>
      </c>
      <c r="AP31">
        <f>IF($AK31&gt;7,SMALL($J31:$V31,4),0)</f>
        <v>0</v>
      </c>
      <c r="AQ31">
        <f>IF($AK31&gt;8,SMALL($J31:$V31,5),0)</f>
        <v>0</v>
      </c>
      <c r="AR31">
        <f>IF($AK31&gt;9,SMALL($J31:$V31,6),0)</f>
        <v>0</v>
      </c>
      <c r="AS31">
        <f>IF($AK31&gt;10,SMALL($J31:$V31,7),0)</f>
        <v>0</v>
      </c>
      <c r="AT31">
        <f>IF($AK31&gt;11,SMALL($J31:$V31,8),0)</f>
        <v>0</v>
      </c>
      <c r="AU31">
        <f>IF($AK31&gt;12,SMALL($J31:$V31,9),0)</f>
        <v>0</v>
      </c>
    </row>
    <row r="32" spans="1:47">
      <c r="A32" s="30" t="s">
        <v>54</v>
      </c>
      <c r="B32" s="17">
        <v>31</v>
      </c>
      <c r="C32" s="17"/>
      <c r="D32" s="16"/>
      <c r="E32" s="17"/>
      <c r="F32" s="18">
        <f>G32/4000*1000</f>
        <v>492.99048299909032</v>
      </c>
      <c r="G32" s="19">
        <f>H32-(SUM(AM32:AU32))</f>
        <v>1971.9619319963613</v>
      </c>
      <c r="H32" s="20">
        <f>SUM(J32:T32)</f>
        <v>1971.9619319963613</v>
      </c>
      <c r="I32" s="31"/>
      <c r="J32" s="16"/>
      <c r="K32" s="16"/>
      <c r="L32" s="16"/>
      <c r="M32" s="16"/>
      <c r="N32" s="31"/>
      <c r="O32" s="16"/>
      <c r="P32" s="23">
        <v>692.18705093832295</v>
      </c>
      <c r="Q32" s="17"/>
      <c r="R32" s="17"/>
      <c r="S32" s="23">
        <v>593.23891368650504</v>
      </c>
      <c r="T32" s="44">
        <v>686.5359673715335</v>
      </c>
      <c r="X32">
        <f>IF(J32&gt;0,1,0)</f>
        <v>0</v>
      </c>
      <c r="Y32">
        <f>IF(K32&gt;0,1,0)</f>
        <v>0</v>
      </c>
      <c r="Z32">
        <f>IF(L32&gt;0,1,0)</f>
        <v>0</v>
      </c>
      <c r="AA32">
        <f>IF(M32&gt;0,1,0)</f>
        <v>0</v>
      </c>
      <c r="AB32">
        <f>IF(O32&gt;0,1,0)</f>
        <v>0</v>
      </c>
      <c r="AC32">
        <f>IF(P32&gt;0,1,0)</f>
        <v>1</v>
      </c>
      <c r="AD32">
        <f>IF(Q32&gt;0,1,0)</f>
        <v>0</v>
      </c>
      <c r="AE32">
        <f>IF(R32&gt;0,1,0)</f>
        <v>0</v>
      </c>
      <c r="AF32">
        <f>IF(S32&gt;0,1,0)</f>
        <v>1</v>
      </c>
      <c r="AG32">
        <f>IF(T32&gt;0,1,0)</f>
        <v>1</v>
      </c>
      <c r="AK32">
        <f>SUM(X32:AI32)</f>
        <v>3</v>
      </c>
      <c r="AM32">
        <f>IF($AK32&gt;4,SMALL($J32:$V32,1),0)</f>
        <v>0</v>
      </c>
      <c r="AN32">
        <f>IF($AK32&gt;5,SMALL($J32:$V32,2),0)</f>
        <v>0</v>
      </c>
      <c r="AO32">
        <f>IF($AK32&gt;6,SMALL($J32:$V32,3),0)</f>
        <v>0</v>
      </c>
      <c r="AP32">
        <f>IF($AK32&gt;7,SMALL($J32:$V32,4),0)</f>
        <v>0</v>
      </c>
      <c r="AQ32">
        <f>IF($AK32&gt;8,SMALL($J32:$V32,5),0)</f>
        <v>0</v>
      </c>
      <c r="AR32">
        <f>IF($AK32&gt;9,SMALL($J32:$V32,6),0)</f>
        <v>0</v>
      </c>
      <c r="AS32">
        <f>IF($AK32&gt;10,SMALL($J32:$V32,7),0)</f>
        <v>0</v>
      </c>
      <c r="AT32">
        <f>IF($AK32&gt;11,SMALL($J32:$V32,8),0)</f>
        <v>0</v>
      </c>
      <c r="AU32">
        <f>IF($AK32&gt;12,SMALL($J32:$V32,9),0)</f>
        <v>0</v>
      </c>
    </row>
    <row r="33" spans="1:47">
      <c r="A33" s="13" t="s">
        <v>55</v>
      </c>
      <c r="B33" s="17">
        <v>32</v>
      </c>
      <c r="C33" s="17"/>
      <c r="D33" s="16"/>
      <c r="E33" s="17"/>
      <c r="F33" s="18">
        <f>G33/4000*1000</f>
        <v>471.69382166994001</v>
      </c>
      <c r="G33" s="19">
        <f>H33-(SUM(AM33:AU33))</f>
        <v>1886.77528667976</v>
      </c>
      <c r="H33" s="20">
        <f>SUM(J33:T33)</f>
        <v>1886.77528667976</v>
      </c>
      <c r="I33" s="21"/>
      <c r="J33" s="13"/>
      <c r="K33" s="22">
        <v>921.77528667976003</v>
      </c>
      <c r="L33" s="22"/>
      <c r="M33" s="22"/>
      <c r="N33" s="21"/>
      <c r="O33" s="16"/>
      <c r="P33" s="16"/>
      <c r="Q33" s="17">
        <v>965</v>
      </c>
      <c r="R33" s="17"/>
      <c r="S33" s="16"/>
      <c r="T33" s="17"/>
      <c r="X33">
        <f>IF(J33&gt;0,1,0)</f>
        <v>0</v>
      </c>
      <c r="Y33">
        <f>IF(K33&gt;0,1,0)</f>
        <v>1</v>
      </c>
      <c r="Z33">
        <f>IF(L33&gt;0,1,0)</f>
        <v>0</v>
      </c>
      <c r="AA33">
        <f>IF(M33&gt;0,1,0)</f>
        <v>0</v>
      </c>
      <c r="AB33">
        <f>IF(O33&gt;0,1,0)</f>
        <v>0</v>
      </c>
      <c r="AC33">
        <f>IF(P33&gt;0,1,0)</f>
        <v>0</v>
      </c>
      <c r="AD33">
        <f>IF(Q33&gt;0,1,0)</f>
        <v>1</v>
      </c>
      <c r="AE33">
        <f>IF(R33&gt;0,1,0)</f>
        <v>0</v>
      </c>
      <c r="AF33">
        <f>IF(S33&gt;0,1,0)</f>
        <v>0</v>
      </c>
      <c r="AG33">
        <f>IF(T33&gt;0,1,0)</f>
        <v>0</v>
      </c>
      <c r="AK33">
        <f>SUM(X33:AI33)</f>
        <v>2</v>
      </c>
      <c r="AM33">
        <f>IF($AK33&gt;4,SMALL($J33:$V33,1),0)</f>
        <v>0</v>
      </c>
      <c r="AN33">
        <f>IF($AK33&gt;5,SMALL($J33:$V33,2),0)</f>
        <v>0</v>
      </c>
      <c r="AO33">
        <f>IF($AK33&gt;6,SMALL($J33:$V33,3),0)</f>
        <v>0</v>
      </c>
      <c r="AP33">
        <f>IF($AK33&gt;7,SMALL($J33:$V33,4),0)</f>
        <v>0</v>
      </c>
      <c r="AQ33">
        <f>IF($AK33&gt;8,SMALL($J33:$V33,5),0)</f>
        <v>0</v>
      </c>
      <c r="AR33">
        <f>IF($AK33&gt;9,SMALL($J33:$V33,6),0)</f>
        <v>0</v>
      </c>
      <c r="AS33">
        <f>IF($AK33&gt;10,SMALL($J33:$V33,7),0)</f>
        <v>0</v>
      </c>
      <c r="AT33">
        <f>IF($AK33&gt;11,SMALL($J33:$V33,8),0)</f>
        <v>0</v>
      </c>
      <c r="AU33">
        <f>IF($AK33&gt;12,SMALL($J33:$V33,9),0)</f>
        <v>0</v>
      </c>
    </row>
    <row r="34" spans="1:47">
      <c r="A34" s="13" t="s">
        <v>56</v>
      </c>
      <c r="B34" s="17">
        <v>33</v>
      </c>
      <c r="C34" s="17"/>
      <c r="D34" s="16"/>
      <c r="E34" s="17"/>
      <c r="F34" s="18">
        <f>G34/4000*1000</f>
        <v>467.88392136141601</v>
      </c>
      <c r="G34" s="19">
        <f>H34-(SUM(AM34:AU34))</f>
        <v>1871.5356854456641</v>
      </c>
      <c r="H34" s="20">
        <f>SUM(J34:T34)</f>
        <v>1871.5356854456641</v>
      </c>
      <c r="I34" s="21"/>
      <c r="J34" s="13"/>
      <c r="K34" s="22"/>
      <c r="L34" s="22">
        <v>721</v>
      </c>
      <c r="M34" s="22"/>
      <c r="N34" s="31" t="s">
        <v>24</v>
      </c>
      <c r="O34" s="16"/>
      <c r="P34" s="23">
        <v>364.535685445664</v>
      </c>
      <c r="Q34" s="17">
        <v>786</v>
      </c>
      <c r="R34" s="17"/>
      <c r="S34" s="16"/>
      <c r="T34" s="17"/>
      <c r="X34">
        <f>IF(J34&gt;0,1,0)</f>
        <v>0</v>
      </c>
      <c r="Y34">
        <f>IF(K34&gt;0,1,0)</f>
        <v>0</v>
      </c>
      <c r="Z34">
        <f>IF(L34&gt;0,1,0)</f>
        <v>1</v>
      </c>
      <c r="AA34">
        <f>IF(M34&gt;0,1,0)</f>
        <v>0</v>
      </c>
      <c r="AB34">
        <f>IF(O34&gt;0,1,0)</f>
        <v>0</v>
      </c>
      <c r="AC34">
        <f>IF(P34&gt;0,1,0)</f>
        <v>1</v>
      </c>
      <c r="AD34">
        <f>IF(Q34&gt;0,1,0)</f>
        <v>1</v>
      </c>
      <c r="AE34">
        <f>IF(R34&gt;0,1,0)</f>
        <v>0</v>
      </c>
      <c r="AF34">
        <f>IF(S34&gt;0,1,0)</f>
        <v>0</v>
      </c>
      <c r="AG34">
        <f>IF(T34&gt;0,1,0)</f>
        <v>0</v>
      </c>
      <c r="AK34">
        <f>SUM(X34:AI34)</f>
        <v>3</v>
      </c>
      <c r="AM34">
        <f>IF($AK34&gt;4,SMALL($J34:$V34,1),0)</f>
        <v>0</v>
      </c>
      <c r="AN34">
        <f>IF($AK34&gt;5,SMALL($J34:$V34,2),0)</f>
        <v>0</v>
      </c>
      <c r="AO34">
        <f>IF($AK34&gt;6,SMALL($J34:$V34,3),0)</f>
        <v>0</v>
      </c>
      <c r="AP34">
        <f>IF($AK34&gt;7,SMALL($J34:$V34,4),0)</f>
        <v>0</v>
      </c>
      <c r="AQ34">
        <f>IF($AK34&gt;8,SMALL($J34:$V34,5),0)</f>
        <v>0</v>
      </c>
      <c r="AR34">
        <f>IF($AK34&gt;9,SMALL($J34:$V34,6),0)</f>
        <v>0</v>
      </c>
      <c r="AS34">
        <f>IF($AK34&gt;10,SMALL($J34:$V34,7),0)</f>
        <v>0</v>
      </c>
      <c r="AT34">
        <f>IF($AK34&gt;11,SMALL($J34:$V34,8),0)</f>
        <v>0</v>
      </c>
      <c r="AU34">
        <f>IF($AK34&gt;12,SMALL($J34:$V34,9),0)</f>
        <v>0</v>
      </c>
    </row>
    <row r="35" spans="1:47">
      <c r="A35" s="13" t="s">
        <v>58</v>
      </c>
      <c r="B35" s="17">
        <v>34</v>
      </c>
      <c r="C35" s="17"/>
      <c r="D35" s="16"/>
      <c r="E35" s="17"/>
      <c r="F35" s="18">
        <f>G35/4000*1000</f>
        <v>462</v>
      </c>
      <c r="G35" s="19">
        <f>H35-(SUM(AM35:AU35))</f>
        <v>1848</v>
      </c>
      <c r="H35" s="20">
        <f>SUM(J35:T35)</f>
        <v>1848</v>
      </c>
      <c r="I35" s="21"/>
      <c r="J35" s="13"/>
      <c r="K35" s="22"/>
      <c r="L35" s="22">
        <v>870</v>
      </c>
      <c r="M35" s="22"/>
      <c r="N35" s="21" t="s">
        <v>24</v>
      </c>
      <c r="O35" s="16"/>
      <c r="P35" s="16"/>
      <c r="Q35" s="17">
        <v>978</v>
      </c>
      <c r="R35" s="17"/>
      <c r="S35" s="16"/>
      <c r="T35" s="17"/>
      <c r="X35">
        <f>IF(J35&gt;0,1,0)</f>
        <v>0</v>
      </c>
      <c r="Y35">
        <f>IF(K35&gt;0,1,0)</f>
        <v>0</v>
      </c>
      <c r="Z35">
        <f>IF(L35&gt;0,1,0)</f>
        <v>1</v>
      </c>
      <c r="AA35">
        <f>IF(M35&gt;0,1,0)</f>
        <v>0</v>
      </c>
      <c r="AB35">
        <f>IF(O35&gt;0,1,0)</f>
        <v>0</v>
      </c>
      <c r="AC35">
        <f>IF(P35&gt;0,1,0)</f>
        <v>0</v>
      </c>
      <c r="AD35">
        <f>IF(Q35&gt;0,1,0)</f>
        <v>1</v>
      </c>
      <c r="AE35">
        <f>IF(R35&gt;0,1,0)</f>
        <v>0</v>
      </c>
      <c r="AF35">
        <f>IF(S35&gt;0,1,0)</f>
        <v>0</v>
      </c>
      <c r="AG35">
        <f>IF(T35&gt;0,1,0)</f>
        <v>0</v>
      </c>
      <c r="AK35">
        <f>SUM(X35:AI35)</f>
        <v>2</v>
      </c>
      <c r="AM35">
        <f>IF($AK35&gt;4,SMALL($J35:$V35,1),0)</f>
        <v>0</v>
      </c>
      <c r="AN35">
        <f>IF($AK35&gt;5,SMALL($J35:$V35,2),0)</f>
        <v>0</v>
      </c>
      <c r="AO35">
        <f>IF($AK35&gt;6,SMALL($J35:$V35,3),0)</f>
        <v>0</v>
      </c>
      <c r="AP35">
        <f>IF($AK35&gt;7,SMALL($J35:$V35,4),0)</f>
        <v>0</v>
      </c>
      <c r="AQ35">
        <f>IF($AK35&gt;8,SMALL($J35:$V35,5),0)</f>
        <v>0</v>
      </c>
      <c r="AR35">
        <f>IF($AK35&gt;9,SMALL($J35:$V35,6),0)</f>
        <v>0</v>
      </c>
      <c r="AS35">
        <f>IF($AK35&gt;10,SMALL($J35:$V35,7),0)</f>
        <v>0</v>
      </c>
      <c r="AT35">
        <f>IF($AK35&gt;11,SMALL($J35:$V35,8),0)</f>
        <v>0</v>
      </c>
      <c r="AU35">
        <f>IF($AK35&gt;12,SMALL($J35:$V35,9),0)</f>
        <v>0</v>
      </c>
    </row>
    <row r="36" spans="1:47">
      <c r="A36" s="13" t="s">
        <v>57</v>
      </c>
      <c r="B36" s="17">
        <v>35</v>
      </c>
      <c r="C36" s="15">
        <v>28</v>
      </c>
      <c r="D36" s="16"/>
      <c r="E36" s="17" t="s">
        <v>23</v>
      </c>
      <c r="F36" s="18">
        <f>G36/4000*1000</f>
        <v>462</v>
      </c>
      <c r="G36" s="19">
        <f>H36-(SUM(AM36:AU36))</f>
        <v>1848</v>
      </c>
      <c r="H36" s="20">
        <f>SUM(J36:T36)</f>
        <v>1848</v>
      </c>
      <c r="I36" s="21"/>
      <c r="J36" s="13"/>
      <c r="K36" s="22"/>
      <c r="L36" s="22">
        <v>887</v>
      </c>
      <c r="M36" s="22">
        <v>961</v>
      </c>
      <c r="N36" s="21" t="s">
        <v>24</v>
      </c>
      <c r="O36" s="16"/>
      <c r="P36" s="16"/>
      <c r="Q36" s="17"/>
      <c r="R36" s="23">
        <v>0</v>
      </c>
      <c r="S36" s="27"/>
      <c r="T36" s="17"/>
      <c r="X36">
        <f>IF(J36&gt;0,1,0)</f>
        <v>0</v>
      </c>
      <c r="Y36">
        <f>IF(K36&gt;0,1,0)</f>
        <v>0</v>
      </c>
      <c r="Z36">
        <f>IF(L36&gt;0,1,0)</f>
        <v>1</v>
      </c>
      <c r="AA36">
        <f>IF(M36&gt;0,1,0)</f>
        <v>1</v>
      </c>
      <c r="AB36">
        <f>IF(O36&gt;0,1,0)</f>
        <v>0</v>
      </c>
      <c r="AC36">
        <f>IF(P36&gt;0,1,0)</f>
        <v>0</v>
      </c>
      <c r="AD36">
        <f>IF(Q36&gt;0,1,0)</f>
        <v>0</v>
      </c>
      <c r="AE36">
        <f>IF(R36&gt;0,1,0)</f>
        <v>0</v>
      </c>
      <c r="AF36">
        <f>IF(S36&gt;0,1,0)</f>
        <v>0</v>
      </c>
      <c r="AG36">
        <f>IF(T36&gt;0,1,0)</f>
        <v>0</v>
      </c>
      <c r="AK36">
        <f>SUM(X36:AI36)</f>
        <v>2</v>
      </c>
      <c r="AM36">
        <f>IF($AK36&gt;4,SMALL($J36:$V36,1),0)</f>
        <v>0</v>
      </c>
      <c r="AN36">
        <f>IF($AK36&gt;5,SMALL($J36:$V36,2),0)</f>
        <v>0</v>
      </c>
      <c r="AO36">
        <f>IF($AK36&gt;6,SMALL($J36:$V36,3),0)</f>
        <v>0</v>
      </c>
      <c r="AP36">
        <f>IF($AK36&gt;7,SMALL($J36:$V36,4),0)</f>
        <v>0</v>
      </c>
      <c r="AQ36">
        <f>IF($AK36&gt;8,SMALL($J36:$V36,5),0)</f>
        <v>0</v>
      </c>
      <c r="AR36">
        <f>IF($AK36&gt;9,SMALL($J36:$V36,6),0)</f>
        <v>0</v>
      </c>
      <c r="AS36">
        <f>IF($AK36&gt;10,SMALL($J36:$V36,7),0)</f>
        <v>0</v>
      </c>
      <c r="AT36">
        <f>IF($AK36&gt;11,SMALL($J36:$V36,8),0)</f>
        <v>0</v>
      </c>
      <c r="AU36">
        <f>IF($AK36&gt;12,SMALL($J36:$V36,9),0)</f>
        <v>0</v>
      </c>
    </row>
    <row r="37" spans="1:47">
      <c r="A37" s="13" t="s">
        <v>59</v>
      </c>
      <c r="B37" s="17">
        <v>36</v>
      </c>
      <c r="C37" s="15">
        <v>29</v>
      </c>
      <c r="D37" s="16"/>
      <c r="E37" s="17" t="s">
        <v>23</v>
      </c>
      <c r="F37" s="18">
        <f>G37/4000*1000</f>
        <v>449.28792698976747</v>
      </c>
      <c r="G37" s="19">
        <f>H37-(SUM(AM37:AU37))</f>
        <v>1797.1517079590699</v>
      </c>
      <c r="H37" s="20">
        <f>SUM(J37:T37)</f>
        <v>1797.1517079590699</v>
      </c>
      <c r="I37" s="21"/>
      <c r="J37" s="22">
        <v>897.15170795907</v>
      </c>
      <c r="K37" s="22"/>
      <c r="L37" s="22"/>
      <c r="M37" s="22"/>
      <c r="N37" s="21" t="s">
        <v>24</v>
      </c>
      <c r="O37" s="16"/>
      <c r="P37" s="16"/>
      <c r="Q37" s="17">
        <v>900</v>
      </c>
      <c r="R37" s="17"/>
      <c r="S37" s="16"/>
      <c r="T37" s="17"/>
      <c r="X37">
        <f>IF(J37&gt;0,1,0)</f>
        <v>1</v>
      </c>
      <c r="Y37">
        <f>IF(K37&gt;0,1,0)</f>
        <v>0</v>
      </c>
      <c r="Z37">
        <f>IF(L37&gt;0,1,0)</f>
        <v>0</v>
      </c>
      <c r="AA37">
        <f>IF(M37&gt;0,1,0)</f>
        <v>0</v>
      </c>
      <c r="AB37">
        <f>IF(O37&gt;0,1,0)</f>
        <v>0</v>
      </c>
      <c r="AC37">
        <f>IF(P37&gt;0,1,0)</f>
        <v>0</v>
      </c>
      <c r="AD37">
        <f>IF(Q37&gt;0,1,0)</f>
        <v>1</v>
      </c>
      <c r="AE37">
        <f>IF(R37&gt;0,1,0)</f>
        <v>0</v>
      </c>
      <c r="AF37">
        <f>IF(S37&gt;0,1,0)</f>
        <v>0</v>
      </c>
      <c r="AG37">
        <f>IF(T37&gt;0,1,0)</f>
        <v>0</v>
      </c>
      <c r="AK37">
        <f>SUM(X37:AI37)</f>
        <v>2</v>
      </c>
      <c r="AM37">
        <f>IF($AK37&gt;4,SMALL($J37:$V37,1),0)</f>
        <v>0</v>
      </c>
      <c r="AN37">
        <f>IF($AK37&gt;5,SMALL($J37:$V37,2),0)</f>
        <v>0</v>
      </c>
      <c r="AO37">
        <f>IF($AK37&gt;6,SMALL($J37:$V37,3),0)</f>
        <v>0</v>
      </c>
      <c r="AP37">
        <f>IF($AK37&gt;7,SMALL($J37:$V37,4),0)</f>
        <v>0</v>
      </c>
      <c r="AQ37">
        <f>IF($AK37&gt;8,SMALL($J37:$V37,5),0)</f>
        <v>0</v>
      </c>
      <c r="AR37">
        <f>IF($AK37&gt;9,SMALL($J37:$V37,6),0)</f>
        <v>0</v>
      </c>
      <c r="AS37">
        <f>IF($AK37&gt;10,SMALL($J37:$V37,7),0)</f>
        <v>0</v>
      </c>
      <c r="AT37">
        <f>IF($AK37&gt;11,SMALL($J37:$V37,8),0)</f>
        <v>0</v>
      </c>
      <c r="AU37">
        <f>IF($AK37&gt;12,SMALL($J37:$V37,9),0)</f>
        <v>0</v>
      </c>
    </row>
    <row r="38" spans="1:47">
      <c r="A38" s="13" t="s">
        <v>60</v>
      </c>
      <c r="B38" s="17">
        <v>37</v>
      </c>
      <c r="C38" s="32">
        <v>30</v>
      </c>
      <c r="D38" s="16"/>
      <c r="E38" s="17" t="s">
        <v>23</v>
      </c>
      <c r="F38" s="18">
        <f>G38/4000*1000</f>
        <v>445.27926091756075</v>
      </c>
      <c r="G38" s="19">
        <f>H38-(SUM(AM38:AU38))</f>
        <v>1781.117043670243</v>
      </c>
      <c r="H38" s="20">
        <f>SUM(J38:T38)</f>
        <v>1781.117043670243</v>
      </c>
      <c r="I38" s="21"/>
      <c r="J38" s="13"/>
      <c r="K38" s="22"/>
      <c r="L38" s="22"/>
      <c r="M38" s="22">
        <v>914</v>
      </c>
      <c r="N38" s="21" t="s">
        <v>24</v>
      </c>
      <c r="O38" s="16"/>
      <c r="P38" s="23">
        <v>867.11704367024299</v>
      </c>
      <c r="Q38" s="17"/>
      <c r="R38" s="17">
        <v>0</v>
      </c>
      <c r="S38" s="16"/>
      <c r="T38" s="17"/>
      <c r="X38">
        <f>IF(J38&gt;0,1,0)</f>
        <v>0</v>
      </c>
      <c r="Y38">
        <f>IF(K38&gt;0,1,0)</f>
        <v>0</v>
      </c>
      <c r="Z38">
        <f>IF(L38&gt;0,1,0)</f>
        <v>0</v>
      </c>
      <c r="AA38">
        <f>IF(M38&gt;0,1,0)</f>
        <v>1</v>
      </c>
      <c r="AB38">
        <f>IF(O38&gt;0,1,0)</f>
        <v>0</v>
      </c>
      <c r="AC38">
        <f>IF(P38&gt;0,1,0)</f>
        <v>1</v>
      </c>
      <c r="AD38">
        <f>IF(Q38&gt;0,1,0)</f>
        <v>0</v>
      </c>
      <c r="AE38">
        <f>IF(R38&gt;0,1,0)</f>
        <v>0</v>
      </c>
      <c r="AF38">
        <f>IF(S38&gt;0,1,0)</f>
        <v>0</v>
      </c>
      <c r="AG38">
        <f>IF(T38&gt;0,1,0)</f>
        <v>0</v>
      </c>
      <c r="AK38">
        <f>SUM(X38:AI38)</f>
        <v>2</v>
      </c>
      <c r="AM38">
        <f>IF($AK38&gt;4,SMALL($J38:$V38,1),0)</f>
        <v>0</v>
      </c>
      <c r="AN38">
        <f>IF($AK38&gt;5,SMALL($J38:$V38,2),0)</f>
        <v>0</v>
      </c>
      <c r="AO38">
        <f>IF($AK38&gt;6,SMALL($J38:$V38,3),0)</f>
        <v>0</v>
      </c>
      <c r="AP38">
        <f>IF($AK38&gt;7,SMALL($J38:$V38,4),0)</f>
        <v>0</v>
      </c>
      <c r="AQ38">
        <f>IF($AK38&gt;8,SMALL($J38:$V38,5),0)</f>
        <v>0</v>
      </c>
      <c r="AR38">
        <f>IF($AK38&gt;9,SMALL($J38:$V38,6),0)</f>
        <v>0</v>
      </c>
      <c r="AS38">
        <f>IF($AK38&gt;10,SMALL($J38:$V38,7),0)</f>
        <v>0</v>
      </c>
      <c r="AT38">
        <f>IF($AK38&gt;11,SMALL($J38:$V38,8),0)</f>
        <v>0</v>
      </c>
      <c r="AU38">
        <f>IF($AK38&gt;12,SMALL($J38:$V38,9),0)</f>
        <v>0</v>
      </c>
    </row>
    <row r="39" spans="1:47">
      <c r="A39" s="13" t="s">
        <v>61</v>
      </c>
      <c r="B39" s="17">
        <v>38</v>
      </c>
      <c r="C39" s="15">
        <v>31</v>
      </c>
      <c r="D39" s="16"/>
      <c r="E39" s="17" t="s">
        <v>23</v>
      </c>
      <c r="F39" s="18">
        <f>G39/4000*1000</f>
        <v>439.25</v>
      </c>
      <c r="G39" s="19">
        <f>H39-(SUM(AM39:AU39))</f>
        <v>1757</v>
      </c>
      <c r="H39" s="20">
        <f>SUM(J39:T39)</f>
        <v>1757</v>
      </c>
      <c r="I39" s="21"/>
      <c r="J39" s="13"/>
      <c r="K39" s="22"/>
      <c r="L39" s="22">
        <v>819</v>
      </c>
      <c r="M39" s="22">
        <v>938</v>
      </c>
      <c r="N39" s="21"/>
      <c r="O39" s="16"/>
      <c r="P39" s="16"/>
      <c r="Q39" s="17"/>
      <c r="R39" s="17">
        <v>0</v>
      </c>
      <c r="S39" s="27"/>
      <c r="T39" s="17"/>
      <c r="X39">
        <f>IF(J39&gt;0,1,0)</f>
        <v>0</v>
      </c>
      <c r="Y39">
        <f>IF(K39&gt;0,1,0)</f>
        <v>0</v>
      </c>
      <c r="Z39">
        <f>IF(L39&gt;0,1,0)</f>
        <v>1</v>
      </c>
      <c r="AA39">
        <f>IF(M39&gt;0,1,0)</f>
        <v>1</v>
      </c>
      <c r="AB39">
        <f>IF(O39&gt;0,1,0)</f>
        <v>0</v>
      </c>
      <c r="AC39">
        <f>IF(P39&gt;0,1,0)</f>
        <v>0</v>
      </c>
      <c r="AD39">
        <f>IF(Q39&gt;0,1,0)</f>
        <v>0</v>
      </c>
      <c r="AE39">
        <f>IF(R39&gt;0,1,0)</f>
        <v>0</v>
      </c>
      <c r="AF39">
        <f>IF(S39&gt;0,1,0)</f>
        <v>0</v>
      </c>
      <c r="AG39">
        <f>IF(T39&gt;0,1,0)</f>
        <v>0</v>
      </c>
      <c r="AK39">
        <f>SUM(X39:AI39)</f>
        <v>2</v>
      </c>
      <c r="AM39">
        <f>IF($AK39&gt;4,SMALL($J39:$V39,1),0)</f>
        <v>0</v>
      </c>
      <c r="AN39">
        <f>IF($AK39&gt;5,SMALL($J39:$V39,2),0)</f>
        <v>0</v>
      </c>
      <c r="AO39">
        <f>IF($AK39&gt;6,SMALL($J39:$V39,3),0)</f>
        <v>0</v>
      </c>
      <c r="AP39">
        <f>IF($AK39&gt;7,SMALL($J39:$V39,4),0)</f>
        <v>0</v>
      </c>
      <c r="AQ39">
        <f>IF($AK39&gt;8,SMALL($J39:$V39,5),0)</f>
        <v>0</v>
      </c>
      <c r="AR39">
        <f>IF($AK39&gt;9,SMALL($J39:$V39,6),0)</f>
        <v>0</v>
      </c>
      <c r="AS39">
        <f>IF($AK39&gt;10,SMALL($J39:$V39,7),0)</f>
        <v>0</v>
      </c>
      <c r="AT39">
        <f>IF($AK39&gt;11,SMALL($J39:$V39,8),0)</f>
        <v>0</v>
      </c>
      <c r="AU39">
        <f>IF($AK39&gt;12,SMALL($J39:$V39,9),0)</f>
        <v>0</v>
      </c>
    </row>
    <row r="40" spans="1:47">
      <c r="A40" s="13" t="s">
        <v>62</v>
      </c>
      <c r="B40" s="17">
        <v>39</v>
      </c>
      <c r="C40" s="17"/>
      <c r="D40" s="16"/>
      <c r="E40" s="17"/>
      <c r="F40" s="18">
        <f>G40/4000*1000</f>
        <v>436.81569162596202</v>
      </c>
      <c r="G40" s="19">
        <f>H40-(SUM(AM40:AU40))</f>
        <v>1747.2627665038481</v>
      </c>
      <c r="H40" s="20">
        <f>SUM(J40:T40)</f>
        <v>1747.2627665038481</v>
      </c>
      <c r="I40" s="21"/>
      <c r="J40" s="22">
        <v>864.57313665735501</v>
      </c>
      <c r="K40" s="22"/>
      <c r="L40" s="22"/>
      <c r="M40" s="22"/>
      <c r="N40" s="21"/>
      <c r="O40" s="23">
        <v>882.68962984649295</v>
      </c>
      <c r="P40" s="16"/>
      <c r="Q40" s="17"/>
      <c r="R40" s="17"/>
      <c r="S40" s="16"/>
      <c r="T40" s="17"/>
      <c r="X40">
        <f>IF(J40&gt;0,1,0)</f>
        <v>1</v>
      </c>
      <c r="Y40">
        <f>IF(K40&gt;0,1,0)</f>
        <v>0</v>
      </c>
      <c r="Z40">
        <f>IF(L40&gt;0,1,0)</f>
        <v>0</v>
      </c>
      <c r="AA40">
        <f>IF(M40&gt;0,1,0)</f>
        <v>0</v>
      </c>
      <c r="AB40">
        <f>IF(O40&gt;0,1,0)</f>
        <v>1</v>
      </c>
      <c r="AC40">
        <f>IF(P40&gt;0,1,0)</f>
        <v>0</v>
      </c>
      <c r="AD40">
        <f>IF(Q40&gt;0,1,0)</f>
        <v>0</v>
      </c>
      <c r="AE40">
        <f>IF(R40&gt;0,1,0)</f>
        <v>0</v>
      </c>
      <c r="AF40">
        <f>IF(S40&gt;0,1,0)</f>
        <v>0</v>
      </c>
      <c r="AG40">
        <f>IF(T40&gt;0,1,0)</f>
        <v>0</v>
      </c>
      <c r="AK40">
        <f>SUM(X40:AI40)</f>
        <v>2</v>
      </c>
      <c r="AM40">
        <f>IF($AK40&gt;4,SMALL($J40:$V40,1),0)</f>
        <v>0</v>
      </c>
      <c r="AN40">
        <f>IF($AK40&gt;5,SMALL($J40:$V40,2),0)</f>
        <v>0</v>
      </c>
      <c r="AO40">
        <f>IF($AK40&gt;6,SMALL($J40:$V40,3),0)</f>
        <v>0</v>
      </c>
      <c r="AP40">
        <f>IF($AK40&gt;7,SMALL($J40:$V40,4),0)</f>
        <v>0</v>
      </c>
      <c r="AQ40">
        <f>IF($AK40&gt;8,SMALL($J40:$V40,5),0)</f>
        <v>0</v>
      </c>
      <c r="AR40">
        <f>IF($AK40&gt;9,SMALL($J40:$V40,6),0)</f>
        <v>0</v>
      </c>
      <c r="AS40">
        <f>IF($AK40&gt;10,SMALL($J40:$V40,7),0)</f>
        <v>0</v>
      </c>
      <c r="AT40">
        <f>IF($AK40&gt;11,SMALL($J40:$V40,8),0)</f>
        <v>0</v>
      </c>
      <c r="AU40">
        <f>IF($AK40&gt;12,SMALL($J40:$V40,9),0)</f>
        <v>0</v>
      </c>
    </row>
    <row r="41" spans="1:47">
      <c r="A41" s="13" t="s">
        <v>63</v>
      </c>
      <c r="B41" s="17">
        <v>40</v>
      </c>
      <c r="C41" s="17"/>
      <c r="D41" s="16"/>
      <c r="E41" s="17"/>
      <c r="F41" s="18">
        <f>G41/4000*1000</f>
        <v>431.66097723920029</v>
      </c>
      <c r="G41" s="19">
        <f>H41-(SUM(AM41:AU41))</f>
        <v>1726.6439089568012</v>
      </c>
      <c r="H41" s="20">
        <f>SUM(J41:T41)</f>
        <v>1726.6439089568012</v>
      </c>
      <c r="I41" s="21"/>
      <c r="J41" s="13"/>
      <c r="K41" s="22"/>
      <c r="L41" s="22">
        <v>875</v>
      </c>
      <c r="M41" s="22"/>
      <c r="N41" s="21"/>
      <c r="O41" s="23">
        <v>851.64390895680106</v>
      </c>
      <c r="P41" s="16"/>
      <c r="Q41" s="17"/>
      <c r="R41" s="17"/>
      <c r="S41" s="16"/>
      <c r="T41" s="17"/>
      <c r="X41">
        <f>IF(J41&gt;0,1,0)</f>
        <v>0</v>
      </c>
      <c r="Y41">
        <f>IF(K41&gt;0,1,0)</f>
        <v>0</v>
      </c>
      <c r="Z41">
        <f>IF(L41&gt;0,1,0)</f>
        <v>1</v>
      </c>
      <c r="AA41">
        <f>IF(M41&gt;0,1,0)</f>
        <v>0</v>
      </c>
      <c r="AB41">
        <f>IF(O41&gt;0,1,0)</f>
        <v>1</v>
      </c>
      <c r="AC41">
        <f>IF(P41&gt;0,1,0)</f>
        <v>0</v>
      </c>
      <c r="AD41">
        <f>IF(Q41&gt;0,1,0)</f>
        <v>0</v>
      </c>
      <c r="AE41">
        <f>IF(R41&gt;0,1,0)</f>
        <v>0</v>
      </c>
      <c r="AF41">
        <f>IF(S41&gt;0,1,0)</f>
        <v>0</v>
      </c>
      <c r="AG41">
        <f>IF(T41&gt;0,1,0)</f>
        <v>0</v>
      </c>
      <c r="AK41">
        <f>SUM(X41:AI41)</f>
        <v>2</v>
      </c>
      <c r="AM41">
        <f>IF($AK41&gt;4,SMALL($J41:$V41,1),0)</f>
        <v>0</v>
      </c>
      <c r="AN41">
        <f>IF($AK41&gt;5,SMALL($J41:$V41,2),0)</f>
        <v>0</v>
      </c>
      <c r="AO41">
        <f>IF($AK41&gt;6,SMALL($J41:$V41,3),0)</f>
        <v>0</v>
      </c>
      <c r="AP41">
        <f>IF($AK41&gt;7,SMALL($J41:$V41,4),0)</f>
        <v>0</v>
      </c>
      <c r="AQ41">
        <f>IF($AK41&gt;8,SMALL($J41:$V41,5),0)</f>
        <v>0</v>
      </c>
      <c r="AR41">
        <f>IF($AK41&gt;9,SMALL($J41:$V41,6),0)</f>
        <v>0</v>
      </c>
      <c r="AS41">
        <f>IF($AK41&gt;10,SMALL($J41:$V41,7),0)</f>
        <v>0</v>
      </c>
      <c r="AT41">
        <f>IF($AK41&gt;11,SMALL($J41:$V41,8),0)</f>
        <v>0</v>
      </c>
      <c r="AU41">
        <f>IF($AK41&gt;12,SMALL($J41:$V41,9),0)</f>
        <v>0</v>
      </c>
    </row>
    <row r="42" spans="1:47">
      <c r="A42" s="13" t="s">
        <v>64</v>
      </c>
      <c r="B42" s="17">
        <v>41</v>
      </c>
      <c r="C42" s="17"/>
      <c r="D42" s="16"/>
      <c r="E42" s="17"/>
      <c r="F42" s="18">
        <f>G42/4000*1000</f>
        <v>423.81769384982726</v>
      </c>
      <c r="G42" s="19">
        <f>H42-(SUM(AM42:AU42))</f>
        <v>1695.2707753993091</v>
      </c>
      <c r="H42" s="20">
        <f>SUM(J42:T42)</f>
        <v>1695.2707753993091</v>
      </c>
      <c r="I42" s="21"/>
      <c r="J42" s="13"/>
      <c r="K42" s="22"/>
      <c r="L42" s="22"/>
      <c r="M42" s="22">
        <v>856</v>
      </c>
      <c r="N42" s="21"/>
      <c r="O42" s="16"/>
      <c r="P42" s="23">
        <v>839.27077539930895</v>
      </c>
      <c r="Q42" s="17"/>
      <c r="R42" s="17"/>
      <c r="S42" s="16"/>
      <c r="T42" s="17"/>
      <c r="X42">
        <f>IF(J42&gt;0,1,0)</f>
        <v>0</v>
      </c>
      <c r="Y42">
        <f>IF(K42&gt;0,1,0)</f>
        <v>0</v>
      </c>
      <c r="Z42">
        <f>IF(L42&gt;0,1,0)</f>
        <v>0</v>
      </c>
      <c r="AA42">
        <f>IF(M42&gt;0,1,0)</f>
        <v>1</v>
      </c>
      <c r="AB42">
        <f>IF(O42&gt;0,1,0)</f>
        <v>0</v>
      </c>
      <c r="AC42">
        <f>IF(P42&gt;0,1,0)</f>
        <v>1</v>
      </c>
      <c r="AD42">
        <f>IF(Q42&gt;0,1,0)</f>
        <v>0</v>
      </c>
      <c r="AE42">
        <f>IF(R42&gt;0,1,0)</f>
        <v>0</v>
      </c>
      <c r="AF42">
        <f>IF(S42&gt;0,1,0)</f>
        <v>0</v>
      </c>
      <c r="AG42">
        <f>IF(T42&gt;0,1,0)</f>
        <v>0</v>
      </c>
      <c r="AK42">
        <f>SUM(X42:AI42)</f>
        <v>2</v>
      </c>
      <c r="AM42">
        <f>IF($AK42&gt;4,SMALL($J42:$V42,1),0)</f>
        <v>0</v>
      </c>
      <c r="AN42">
        <f>IF($AK42&gt;5,SMALL($J42:$V42,2),0)</f>
        <v>0</v>
      </c>
      <c r="AO42">
        <f>IF($AK42&gt;6,SMALL($J42:$V42,3),0)</f>
        <v>0</v>
      </c>
      <c r="AP42">
        <f>IF($AK42&gt;7,SMALL($J42:$V42,4),0)</f>
        <v>0</v>
      </c>
      <c r="AQ42">
        <f>IF($AK42&gt;8,SMALL($J42:$V42,5),0)</f>
        <v>0</v>
      </c>
      <c r="AR42">
        <f>IF($AK42&gt;9,SMALL($J42:$V42,6),0)</f>
        <v>0</v>
      </c>
      <c r="AS42">
        <f>IF($AK42&gt;10,SMALL($J42:$V42,7),0)</f>
        <v>0</v>
      </c>
      <c r="AT42">
        <f>IF($AK42&gt;11,SMALL($J42:$V42,8),0)</f>
        <v>0</v>
      </c>
      <c r="AU42">
        <f>IF($AK42&gt;12,SMALL($J42:$V42,9),0)</f>
        <v>0</v>
      </c>
    </row>
    <row r="43" spans="1:47">
      <c r="A43" s="13" t="s">
        <v>65</v>
      </c>
      <c r="B43" s="17">
        <v>42</v>
      </c>
      <c r="C43" s="15">
        <v>32</v>
      </c>
      <c r="D43" s="16"/>
      <c r="E43" s="17" t="s">
        <v>23</v>
      </c>
      <c r="F43" s="18">
        <f>G43/4000*1000</f>
        <v>417.5</v>
      </c>
      <c r="G43" s="19">
        <f>H43-(SUM(AM43:AU43))</f>
        <v>1670</v>
      </c>
      <c r="H43" s="20">
        <f>SUM(J43:T43)</f>
        <v>1670</v>
      </c>
      <c r="I43" s="21"/>
      <c r="J43" s="13"/>
      <c r="K43" s="22"/>
      <c r="L43" s="22">
        <v>812</v>
      </c>
      <c r="M43" s="22">
        <v>858</v>
      </c>
      <c r="N43" s="21"/>
      <c r="O43" s="16"/>
      <c r="P43" s="16"/>
      <c r="Q43" s="17"/>
      <c r="R43" s="17">
        <v>0</v>
      </c>
      <c r="S43" s="16"/>
      <c r="T43" s="17"/>
      <c r="X43">
        <f>IF(J43&gt;0,1,0)</f>
        <v>0</v>
      </c>
      <c r="Y43">
        <f>IF(K43&gt;0,1,0)</f>
        <v>0</v>
      </c>
      <c r="Z43">
        <f>IF(L43&gt;0,1,0)</f>
        <v>1</v>
      </c>
      <c r="AA43">
        <f>IF(M43&gt;0,1,0)</f>
        <v>1</v>
      </c>
      <c r="AB43">
        <f>IF(O43&gt;0,1,0)</f>
        <v>0</v>
      </c>
      <c r="AC43">
        <f>IF(P43&gt;0,1,0)</f>
        <v>0</v>
      </c>
      <c r="AD43">
        <f>IF(Q43&gt;0,1,0)</f>
        <v>0</v>
      </c>
      <c r="AE43">
        <f>IF(R43&gt;0,1,0)</f>
        <v>0</v>
      </c>
      <c r="AF43">
        <f>IF(S43&gt;0,1,0)</f>
        <v>0</v>
      </c>
      <c r="AG43">
        <f>IF(T43&gt;0,1,0)</f>
        <v>0</v>
      </c>
      <c r="AK43">
        <f>SUM(X43:AI43)</f>
        <v>2</v>
      </c>
      <c r="AM43">
        <f>IF($AK43&gt;4,SMALL($J43:$V43,1),0)</f>
        <v>0</v>
      </c>
      <c r="AN43">
        <f>IF($AK43&gt;5,SMALL($J43:$V43,2),0)</f>
        <v>0</v>
      </c>
      <c r="AO43">
        <f>IF($AK43&gt;6,SMALL($J43:$V43,3),0)</f>
        <v>0</v>
      </c>
      <c r="AP43">
        <f>IF($AK43&gt;7,SMALL($J43:$V43,4),0)</f>
        <v>0</v>
      </c>
      <c r="AQ43">
        <f>IF($AK43&gt;8,SMALL($J43:$V43,5),0)</f>
        <v>0</v>
      </c>
      <c r="AR43">
        <f>IF($AK43&gt;9,SMALL($J43:$V43,6),0)</f>
        <v>0</v>
      </c>
      <c r="AS43">
        <f>IF($AK43&gt;10,SMALL($J43:$V43,7),0)</f>
        <v>0</v>
      </c>
      <c r="AT43">
        <f>IF($AK43&gt;11,SMALL($J43:$V43,8),0)</f>
        <v>0</v>
      </c>
      <c r="AU43">
        <f>IF($AK43&gt;12,SMALL($J43:$V43,9),0)</f>
        <v>0</v>
      </c>
    </row>
    <row r="44" spans="1:47">
      <c r="A44" s="13" t="s">
        <v>66</v>
      </c>
      <c r="B44" s="17">
        <v>43</v>
      </c>
      <c r="C44" s="17"/>
      <c r="D44" s="16"/>
      <c r="E44" s="17"/>
      <c r="F44" s="18">
        <f>G44/4000*1000</f>
        <v>352.53546323682315</v>
      </c>
      <c r="G44" s="19">
        <f>H44-(SUM(AM44:AU44))</f>
        <v>1410.1418529472926</v>
      </c>
      <c r="H44" s="20">
        <f>SUM(J44:T44)</f>
        <v>1410.1418529472926</v>
      </c>
      <c r="I44" s="21" t="s">
        <v>24</v>
      </c>
      <c r="J44" s="22">
        <v>730.39912172358299</v>
      </c>
      <c r="K44" s="22"/>
      <c r="L44" s="22"/>
      <c r="M44" s="22"/>
      <c r="N44" s="21"/>
      <c r="O44" s="16"/>
      <c r="P44" s="16"/>
      <c r="Q44" s="17"/>
      <c r="R44" s="17"/>
      <c r="S44" s="16"/>
      <c r="T44" s="44">
        <v>679.74273122370948</v>
      </c>
      <c r="X44">
        <f>IF(J44&gt;0,1,0)</f>
        <v>1</v>
      </c>
      <c r="Y44">
        <f>IF(K44&gt;0,1,0)</f>
        <v>0</v>
      </c>
      <c r="Z44">
        <f>IF(L44&gt;0,1,0)</f>
        <v>0</v>
      </c>
      <c r="AA44">
        <f>IF(M44&gt;0,1,0)</f>
        <v>0</v>
      </c>
      <c r="AB44">
        <f>IF(O44&gt;0,1,0)</f>
        <v>0</v>
      </c>
      <c r="AC44">
        <f>IF(P44&gt;0,1,0)</f>
        <v>0</v>
      </c>
      <c r="AD44">
        <f>IF(Q44&gt;0,1,0)</f>
        <v>0</v>
      </c>
      <c r="AE44">
        <f>IF(R44&gt;0,1,0)</f>
        <v>0</v>
      </c>
      <c r="AF44">
        <f>IF(S44&gt;0,1,0)</f>
        <v>0</v>
      </c>
      <c r="AG44">
        <f>IF(T44&gt;0,1,0)</f>
        <v>1</v>
      </c>
      <c r="AK44">
        <f>SUM(X44:AI44)</f>
        <v>2</v>
      </c>
      <c r="AM44">
        <f>IF($AK44&gt;4,SMALL($J44:$V44,1),0)</f>
        <v>0</v>
      </c>
      <c r="AN44">
        <f>IF($AK44&gt;5,SMALL($J44:$V44,2),0)</f>
        <v>0</v>
      </c>
      <c r="AO44">
        <f>IF($AK44&gt;6,SMALL($J44:$V44,3),0)</f>
        <v>0</v>
      </c>
      <c r="AP44">
        <f>IF($AK44&gt;7,SMALL($J44:$V44,4),0)</f>
        <v>0</v>
      </c>
      <c r="AQ44">
        <f>IF($AK44&gt;8,SMALL($J44:$V44,5),0)</f>
        <v>0</v>
      </c>
      <c r="AR44">
        <f>IF($AK44&gt;9,SMALL($J44:$V44,6),0)</f>
        <v>0</v>
      </c>
      <c r="AS44">
        <f>IF($AK44&gt;10,SMALL($J44:$V44,7),0)</f>
        <v>0</v>
      </c>
      <c r="AT44">
        <f>IF($AK44&gt;11,SMALL($J44:$V44,8),0)</f>
        <v>0</v>
      </c>
      <c r="AU44">
        <f>IF($AK44&gt;12,SMALL($J44:$V44,9),0)</f>
        <v>0</v>
      </c>
    </row>
    <row r="45" spans="1:47">
      <c r="A45" s="13" t="s">
        <v>67</v>
      </c>
      <c r="B45" s="17">
        <v>44</v>
      </c>
      <c r="C45" s="17"/>
      <c r="D45" s="16"/>
      <c r="E45" s="17"/>
      <c r="F45" s="18">
        <f>G45/4000*1000</f>
        <v>290.25</v>
      </c>
      <c r="G45" s="19">
        <f>H45-(SUM(AM45:AU45))</f>
        <v>1161</v>
      </c>
      <c r="H45" s="20">
        <f>SUM(J45:T45)</f>
        <v>1161</v>
      </c>
      <c r="I45" s="21"/>
      <c r="J45" s="13"/>
      <c r="K45" s="22">
        <v>882</v>
      </c>
      <c r="L45" s="22"/>
      <c r="M45" s="22"/>
      <c r="N45" s="21"/>
      <c r="O45" s="16"/>
      <c r="P45" s="16"/>
      <c r="Q45" s="17">
        <v>279</v>
      </c>
      <c r="R45" s="17"/>
      <c r="S45" s="16"/>
      <c r="T45" s="17"/>
      <c r="X45">
        <f>IF(J45&gt;0,1,0)</f>
        <v>0</v>
      </c>
      <c r="Y45">
        <f>IF(K45&gt;0,1,0)</f>
        <v>1</v>
      </c>
      <c r="Z45">
        <f>IF(L45&gt;0,1,0)</f>
        <v>0</v>
      </c>
      <c r="AA45">
        <f>IF(M45&gt;0,1,0)</f>
        <v>0</v>
      </c>
      <c r="AB45">
        <f>IF(O45&gt;0,1,0)</f>
        <v>0</v>
      </c>
      <c r="AC45">
        <f>IF(P45&gt;0,1,0)</f>
        <v>0</v>
      </c>
      <c r="AD45">
        <f>IF(Q45&gt;0,1,0)</f>
        <v>1</v>
      </c>
      <c r="AE45">
        <f>IF(R45&gt;0,1,0)</f>
        <v>0</v>
      </c>
      <c r="AF45">
        <f>IF(S45&gt;0,1,0)</f>
        <v>0</v>
      </c>
      <c r="AG45">
        <f>IF(T45&gt;0,1,0)</f>
        <v>0</v>
      </c>
      <c r="AK45">
        <f>SUM(X45:AI45)</f>
        <v>2</v>
      </c>
      <c r="AM45">
        <f>IF($AK45&gt;4,SMALL($J45:$V45,1),0)</f>
        <v>0</v>
      </c>
      <c r="AN45">
        <f>IF($AK45&gt;5,SMALL($J45:$V45,2),0)</f>
        <v>0</v>
      </c>
      <c r="AO45">
        <f>IF($AK45&gt;6,SMALL($J45:$V45,3),0)</f>
        <v>0</v>
      </c>
      <c r="AP45">
        <f>IF($AK45&gt;7,SMALL($J45:$V45,4),0)</f>
        <v>0</v>
      </c>
      <c r="AQ45">
        <f>IF($AK45&gt;8,SMALL($J45:$V45,5),0)</f>
        <v>0</v>
      </c>
      <c r="AR45">
        <f>IF($AK45&gt;9,SMALL($J45:$V45,6),0)</f>
        <v>0</v>
      </c>
      <c r="AS45">
        <f>IF($AK45&gt;10,SMALL($J45:$V45,7),0)</f>
        <v>0</v>
      </c>
      <c r="AT45">
        <f>IF($AK45&gt;11,SMALL($J45:$V45,8),0)</f>
        <v>0</v>
      </c>
      <c r="AU45">
        <f>IF($AK45&gt;12,SMALL($J45:$V45,9),0)</f>
        <v>0</v>
      </c>
    </row>
    <row r="46" spans="1:47">
      <c r="A46" s="13" t="s">
        <v>68</v>
      </c>
      <c r="B46" s="17">
        <v>45</v>
      </c>
      <c r="C46" s="17"/>
      <c r="D46" s="16"/>
      <c r="E46" s="17"/>
      <c r="F46" s="18">
        <f>G46/4000*1000</f>
        <v>235.25</v>
      </c>
      <c r="G46" s="19">
        <f>H46-(SUM(AM46:AU46))</f>
        <v>941</v>
      </c>
      <c r="H46" s="20">
        <f>SUM(J46:T46)</f>
        <v>941</v>
      </c>
      <c r="I46" s="21"/>
      <c r="J46" s="13"/>
      <c r="K46" s="22"/>
      <c r="L46" s="22"/>
      <c r="M46" s="22">
        <v>941</v>
      </c>
      <c r="N46" s="21"/>
      <c r="O46" s="16"/>
      <c r="P46" s="16"/>
      <c r="Q46" s="17"/>
      <c r="R46" s="17">
        <v>0</v>
      </c>
      <c r="S46" s="16"/>
      <c r="T46" s="17"/>
      <c r="X46">
        <f>IF(J46&gt;0,1,0)</f>
        <v>0</v>
      </c>
      <c r="Y46">
        <f>IF(K46&gt;0,1,0)</f>
        <v>0</v>
      </c>
      <c r="Z46">
        <f>IF(L46&gt;0,1,0)</f>
        <v>0</v>
      </c>
      <c r="AA46">
        <f>IF(M46&gt;0,1,0)</f>
        <v>1</v>
      </c>
      <c r="AB46">
        <f>IF(O46&gt;0,1,0)</f>
        <v>0</v>
      </c>
      <c r="AC46">
        <f>IF(P46&gt;0,1,0)</f>
        <v>0</v>
      </c>
      <c r="AD46">
        <f>IF(Q46&gt;0,1,0)</f>
        <v>0</v>
      </c>
      <c r="AE46">
        <f>IF(R46&gt;0,1,0)</f>
        <v>0</v>
      </c>
      <c r="AF46">
        <f>IF(S46&gt;0,1,0)</f>
        <v>0</v>
      </c>
      <c r="AG46">
        <f>IF(T46&gt;0,1,0)</f>
        <v>0</v>
      </c>
      <c r="AK46">
        <f>SUM(X46:AI46)</f>
        <v>1</v>
      </c>
      <c r="AM46">
        <f>IF($AK46&gt;4,SMALL($J46:$V46,1),0)</f>
        <v>0</v>
      </c>
      <c r="AN46">
        <f>IF($AK46&gt;5,SMALL($J46:$V46,2),0)</f>
        <v>0</v>
      </c>
      <c r="AO46">
        <f>IF($AK46&gt;6,SMALL($J46:$V46,3),0)</f>
        <v>0</v>
      </c>
      <c r="AP46">
        <f>IF($AK46&gt;7,SMALL($J46:$V46,4),0)</f>
        <v>0</v>
      </c>
      <c r="AQ46">
        <f>IF($AK46&gt;8,SMALL($J46:$V46,5),0)</f>
        <v>0</v>
      </c>
      <c r="AR46">
        <f>IF($AK46&gt;9,SMALL($J46:$V46,6),0)</f>
        <v>0</v>
      </c>
      <c r="AS46">
        <f>IF($AK46&gt;10,SMALL($J46:$V46,7),0)</f>
        <v>0</v>
      </c>
      <c r="AT46">
        <f>IF($AK46&gt;11,SMALL($J46:$V46,8),0)</f>
        <v>0</v>
      </c>
      <c r="AU46">
        <f>IF($AK46&gt;12,SMALL($J46:$V46,9),0)</f>
        <v>0</v>
      </c>
    </row>
    <row r="47" spans="1:47">
      <c r="A47" s="16" t="s">
        <v>69</v>
      </c>
      <c r="B47" s="17">
        <v>46</v>
      </c>
      <c r="C47" s="17"/>
      <c r="D47" s="16"/>
      <c r="E47" s="17"/>
      <c r="F47" s="18">
        <f>G47/4000*1000</f>
        <v>231.25</v>
      </c>
      <c r="G47" s="19">
        <f>H47-(SUM(AM47:AU47))</f>
        <v>925</v>
      </c>
      <c r="H47" s="20">
        <f>SUM(J47:T47)</f>
        <v>925</v>
      </c>
      <c r="I47" s="31"/>
      <c r="J47" s="16"/>
      <c r="K47" s="16"/>
      <c r="L47" s="16"/>
      <c r="M47" s="16"/>
      <c r="N47" s="31"/>
      <c r="O47" s="16"/>
      <c r="P47" s="16"/>
      <c r="Q47" s="17">
        <v>925</v>
      </c>
      <c r="R47" s="17"/>
      <c r="S47" s="16"/>
      <c r="T47" s="17"/>
      <c r="X47">
        <f>IF(J47&gt;0,1,0)</f>
        <v>0</v>
      </c>
      <c r="Y47">
        <f>IF(K47&gt;0,1,0)</f>
        <v>0</v>
      </c>
      <c r="Z47">
        <f>IF(L47&gt;0,1,0)</f>
        <v>0</v>
      </c>
      <c r="AA47">
        <f>IF(M47&gt;0,1,0)</f>
        <v>0</v>
      </c>
      <c r="AB47">
        <f>IF(O47&gt;0,1,0)</f>
        <v>0</v>
      </c>
      <c r="AC47">
        <f>IF(P47&gt;0,1,0)</f>
        <v>0</v>
      </c>
      <c r="AD47">
        <f>IF(Q47&gt;0,1,0)</f>
        <v>1</v>
      </c>
      <c r="AE47">
        <f>IF(R47&gt;0,1,0)</f>
        <v>0</v>
      </c>
      <c r="AF47">
        <f>IF(S47&gt;0,1,0)</f>
        <v>0</v>
      </c>
      <c r="AG47">
        <f>IF(T47&gt;0,1,0)</f>
        <v>0</v>
      </c>
      <c r="AK47">
        <f>SUM(X47:AI47)</f>
        <v>1</v>
      </c>
      <c r="AM47">
        <f>IF($AK47&gt;4,SMALL($J47:$V47,1),0)</f>
        <v>0</v>
      </c>
      <c r="AN47">
        <f>IF($AK47&gt;5,SMALL($J47:$V47,2),0)</f>
        <v>0</v>
      </c>
      <c r="AO47">
        <f>IF($AK47&gt;6,SMALL($J47:$V47,3),0)</f>
        <v>0</v>
      </c>
      <c r="AP47">
        <f>IF($AK47&gt;7,SMALL($J47:$V47,4),0)</f>
        <v>0</v>
      </c>
      <c r="AQ47">
        <f>IF($AK47&gt;8,SMALL($J47:$V47,5),0)</f>
        <v>0</v>
      </c>
      <c r="AR47">
        <f>IF($AK47&gt;9,SMALL($J47:$V47,6),0)</f>
        <v>0</v>
      </c>
      <c r="AS47">
        <f>IF($AK47&gt;10,SMALL($J47:$V47,7),0)</f>
        <v>0</v>
      </c>
      <c r="AT47">
        <f>IF($AK47&gt;11,SMALL($J47:$V47,8),0)</f>
        <v>0</v>
      </c>
      <c r="AU47">
        <f>IF($AK47&gt;12,SMALL($J47:$V47,9),0)</f>
        <v>0</v>
      </c>
    </row>
    <row r="48" spans="1:47">
      <c r="A48" s="13" t="s">
        <v>70</v>
      </c>
      <c r="B48" s="17">
        <v>47</v>
      </c>
      <c r="C48" s="17"/>
      <c r="D48" s="16"/>
      <c r="E48" s="17"/>
      <c r="F48" s="18">
        <f>G48/4000*1000</f>
        <v>227.5</v>
      </c>
      <c r="G48" s="19">
        <f>H48-(SUM(AM48:AU48))</f>
        <v>910</v>
      </c>
      <c r="H48" s="20">
        <f>SUM(J48:T48)</f>
        <v>910</v>
      </c>
      <c r="I48" s="21"/>
      <c r="J48" s="13"/>
      <c r="K48" s="22"/>
      <c r="L48" s="22"/>
      <c r="M48" s="22">
        <v>910</v>
      </c>
      <c r="N48" s="21"/>
      <c r="O48" s="16"/>
      <c r="P48" s="16"/>
      <c r="Q48" s="17"/>
      <c r="R48" s="17">
        <v>0</v>
      </c>
      <c r="S48" s="16"/>
      <c r="T48" s="17"/>
      <c r="X48">
        <f>IF(J48&gt;0,1,0)</f>
        <v>0</v>
      </c>
      <c r="Y48">
        <f>IF(K48&gt;0,1,0)</f>
        <v>0</v>
      </c>
      <c r="Z48">
        <f>IF(L48&gt;0,1,0)</f>
        <v>0</v>
      </c>
      <c r="AA48">
        <f>IF(M48&gt;0,1,0)</f>
        <v>1</v>
      </c>
      <c r="AB48">
        <f>IF(O48&gt;0,1,0)</f>
        <v>0</v>
      </c>
      <c r="AC48">
        <f>IF(P48&gt;0,1,0)</f>
        <v>0</v>
      </c>
      <c r="AD48">
        <f>IF(Q48&gt;0,1,0)</f>
        <v>0</v>
      </c>
      <c r="AE48">
        <f>IF(R48&gt;0,1,0)</f>
        <v>0</v>
      </c>
      <c r="AF48">
        <f>IF(S48&gt;0,1,0)</f>
        <v>0</v>
      </c>
      <c r="AG48">
        <f>IF(T48&gt;0,1,0)</f>
        <v>0</v>
      </c>
      <c r="AK48">
        <f>SUM(X48:AI48)</f>
        <v>1</v>
      </c>
      <c r="AM48">
        <f>IF($AK48&gt;4,SMALL($J48:$V48,1),0)</f>
        <v>0</v>
      </c>
      <c r="AN48">
        <f>IF($AK48&gt;5,SMALL($J48:$V48,2),0)</f>
        <v>0</v>
      </c>
      <c r="AO48">
        <f>IF($AK48&gt;6,SMALL($J48:$V48,3),0)</f>
        <v>0</v>
      </c>
      <c r="AP48">
        <f>IF($AK48&gt;7,SMALL($J48:$V48,4),0)</f>
        <v>0</v>
      </c>
      <c r="AQ48">
        <f>IF($AK48&gt;8,SMALL($J48:$V48,5),0)</f>
        <v>0</v>
      </c>
      <c r="AR48">
        <f>IF($AK48&gt;9,SMALL($J48:$V48,6),0)</f>
        <v>0</v>
      </c>
      <c r="AS48">
        <f>IF($AK48&gt;10,SMALL($J48:$V48,7),0)</f>
        <v>0</v>
      </c>
      <c r="AT48">
        <f>IF($AK48&gt;11,SMALL($J48:$V48,8),0)</f>
        <v>0</v>
      </c>
      <c r="AU48">
        <f>IF($AK48&gt;12,SMALL($J48:$V48,9),0)</f>
        <v>0</v>
      </c>
    </row>
    <row r="49" spans="1:47">
      <c r="A49" s="13" t="s">
        <v>71</v>
      </c>
      <c r="B49" s="17">
        <v>48</v>
      </c>
      <c r="C49" s="17"/>
      <c r="D49" s="16"/>
      <c r="E49" s="17"/>
      <c r="F49" s="18">
        <f>G49/4000*1000</f>
        <v>226.75</v>
      </c>
      <c r="G49" s="19">
        <f>H49-(SUM(AM49:AU49))</f>
        <v>907</v>
      </c>
      <c r="H49" s="20">
        <f>SUM(J49:T49)</f>
        <v>907</v>
      </c>
      <c r="I49" s="21"/>
      <c r="J49" s="13"/>
      <c r="K49" s="22"/>
      <c r="L49" s="22"/>
      <c r="M49" s="22">
        <v>907</v>
      </c>
      <c r="N49" s="21"/>
      <c r="O49" s="16"/>
      <c r="P49" s="16"/>
      <c r="Q49" s="17"/>
      <c r="R49" s="17">
        <v>0</v>
      </c>
      <c r="S49" s="16"/>
      <c r="T49" s="17"/>
      <c r="X49">
        <f>IF(J49&gt;0,1,0)</f>
        <v>0</v>
      </c>
      <c r="Y49">
        <f>IF(K49&gt;0,1,0)</f>
        <v>0</v>
      </c>
      <c r="Z49">
        <f>IF(L49&gt;0,1,0)</f>
        <v>0</v>
      </c>
      <c r="AA49">
        <f>IF(M49&gt;0,1,0)</f>
        <v>1</v>
      </c>
      <c r="AB49">
        <f>IF(O49&gt;0,1,0)</f>
        <v>0</v>
      </c>
      <c r="AC49">
        <f>IF(P49&gt;0,1,0)</f>
        <v>0</v>
      </c>
      <c r="AD49">
        <f>IF(Q49&gt;0,1,0)</f>
        <v>0</v>
      </c>
      <c r="AE49">
        <f>IF(R49&gt;0,1,0)</f>
        <v>0</v>
      </c>
      <c r="AF49">
        <f>IF(S49&gt;0,1,0)</f>
        <v>0</v>
      </c>
      <c r="AG49">
        <f>IF(T49&gt;0,1,0)</f>
        <v>0</v>
      </c>
      <c r="AK49">
        <f>SUM(X49:AI49)</f>
        <v>1</v>
      </c>
      <c r="AM49">
        <f>IF($AK49&gt;4,SMALL($J49:$V49,1),0)</f>
        <v>0</v>
      </c>
      <c r="AN49">
        <f>IF($AK49&gt;5,SMALL($J49:$V49,2),0)</f>
        <v>0</v>
      </c>
      <c r="AO49">
        <f>IF($AK49&gt;6,SMALL($J49:$V49,3),0)</f>
        <v>0</v>
      </c>
      <c r="AP49">
        <f>IF($AK49&gt;7,SMALL($J49:$V49,4),0)</f>
        <v>0</v>
      </c>
      <c r="AQ49">
        <f>IF($AK49&gt;8,SMALL($J49:$V49,5),0)</f>
        <v>0</v>
      </c>
      <c r="AR49">
        <f>IF($AK49&gt;9,SMALL($J49:$V49,6),0)</f>
        <v>0</v>
      </c>
      <c r="AS49">
        <f>IF($AK49&gt;10,SMALL($J49:$V49,7),0)</f>
        <v>0</v>
      </c>
      <c r="AT49">
        <f>IF($AK49&gt;11,SMALL($J49:$V49,8),0)</f>
        <v>0</v>
      </c>
      <c r="AU49">
        <f>IF($AK49&gt;12,SMALL($J49:$V49,9),0)</f>
        <v>0</v>
      </c>
    </row>
    <row r="50" spans="1:47">
      <c r="A50" s="13" t="s">
        <v>72</v>
      </c>
      <c r="B50" s="17">
        <v>49</v>
      </c>
      <c r="C50" s="17"/>
      <c r="D50" s="16"/>
      <c r="E50" s="17"/>
      <c r="F50" s="18">
        <f>G50/4000*1000</f>
        <v>224.5</v>
      </c>
      <c r="G50" s="19">
        <f>H50-(SUM(AM50:AU50))</f>
        <v>898</v>
      </c>
      <c r="H50" s="20">
        <f>SUM(J50:T50)</f>
        <v>898</v>
      </c>
      <c r="I50" s="21"/>
      <c r="J50" s="13"/>
      <c r="K50" s="22"/>
      <c r="L50" s="22"/>
      <c r="M50" s="22">
        <v>898</v>
      </c>
      <c r="N50" s="21"/>
      <c r="O50" s="16"/>
      <c r="P50" s="16"/>
      <c r="Q50" s="17"/>
      <c r="R50" s="17">
        <v>0</v>
      </c>
      <c r="S50" s="16"/>
      <c r="T50" s="17"/>
      <c r="X50">
        <f>IF(J50&gt;0,1,0)</f>
        <v>0</v>
      </c>
      <c r="Y50">
        <f>IF(K50&gt;0,1,0)</f>
        <v>0</v>
      </c>
      <c r="Z50">
        <f>IF(L50&gt;0,1,0)</f>
        <v>0</v>
      </c>
      <c r="AA50">
        <f>IF(M50&gt;0,1,0)</f>
        <v>1</v>
      </c>
      <c r="AB50">
        <f>IF(O50&gt;0,1,0)</f>
        <v>0</v>
      </c>
      <c r="AC50">
        <f>IF(P50&gt;0,1,0)</f>
        <v>0</v>
      </c>
      <c r="AD50">
        <f>IF(Q50&gt;0,1,0)</f>
        <v>0</v>
      </c>
      <c r="AE50">
        <f>IF(R50&gt;0,1,0)</f>
        <v>0</v>
      </c>
      <c r="AF50">
        <f>IF(S50&gt;0,1,0)</f>
        <v>0</v>
      </c>
      <c r="AG50">
        <f>IF(T50&gt;0,1,0)</f>
        <v>0</v>
      </c>
      <c r="AK50">
        <f>SUM(X50:AI50)</f>
        <v>1</v>
      </c>
      <c r="AM50">
        <f>IF($AK50&gt;4,SMALL($J50:$V50,1),0)</f>
        <v>0</v>
      </c>
      <c r="AN50">
        <f>IF($AK50&gt;5,SMALL($J50:$V50,2),0)</f>
        <v>0</v>
      </c>
      <c r="AO50">
        <f>IF($AK50&gt;6,SMALL($J50:$V50,3),0)</f>
        <v>0</v>
      </c>
      <c r="AP50">
        <f>IF($AK50&gt;7,SMALL($J50:$V50,4),0)</f>
        <v>0</v>
      </c>
      <c r="AQ50">
        <f>IF($AK50&gt;8,SMALL($J50:$V50,5),0)</f>
        <v>0</v>
      </c>
      <c r="AR50">
        <f>IF($AK50&gt;9,SMALL($J50:$V50,6),0)</f>
        <v>0</v>
      </c>
      <c r="AS50">
        <f>IF($AK50&gt;10,SMALL($J50:$V50,7),0)</f>
        <v>0</v>
      </c>
      <c r="AT50">
        <f>IF($AK50&gt;11,SMALL($J50:$V50,8),0)</f>
        <v>0</v>
      </c>
      <c r="AU50">
        <f>IF($AK50&gt;12,SMALL($J50:$V50,9),0)</f>
        <v>0</v>
      </c>
    </row>
    <row r="51" spans="1:47">
      <c r="A51" s="16" t="s">
        <v>73</v>
      </c>
      <c r="B51" s="17">
        <v>50</v>
      </c>
      <c r="C51" s="17"/>
      <c r="D51" s="16"/>
      <c r="E51" s="17"/>
      <c r="F51" s="18">
        <f>G51/4000*1000</f>
        <v>222.60401397161601</v>
      </c>
      <c r="G51" s="19">
        <f>H51-(SUM(AM51:AU51))</f>
        <v>890.41605588646405</v>
      </c>
      <c r="H51" s="20">
        <f>SUM(J51:T51)</f>
        <v>890.41605588646405</v>
      </c>
      <c r="I51" s="31"/>
      <c r="J51" s="16"/>
      <c r="K51" s="16"/>
      <c r="L51" s="16"/>
      <c r="M51" s="16"/>
      <c r="N51" s="31"/>
      <c r="O51" s="16"/>
      <c r="P51" s="16"/>
      <c r="Q51" s="17"/>
      <c r="R51" s="17"/>
      <c r="S51" s="23">
        <v>890.41605588646405</v>
      </c>
      <c r="T51" s="17"/>
      <c r="X51">
        <f>IF(J51&gt;0,1,0)</f>
        <v>0</v>
      </c>
      <c r="Y51">
        <f>IF(K51&gt;0,1,0)</f>
        <v>0</v>
      </c>
      <c r="Z51">
        <f>IF(L51&gt;0,1,0)</f>
        <v>0</v>
      </c>
      <c r="AA51">
        <f>IF(M51&gt;0,1,0)</f>
        <v>0</v>
      </c>
      <c r="AB51">
        <f>IF(O51&gt;0,1,0)</f>
        <v>0</v>
      </c>
      <c r="AC51">
        <f>IF(P51&gt;0,1,0)</f>
        <v>0</v>
      </c>
      <c r="AD51">
        <f>IF(Q51&gt;0,1,0)</f>
        <v>0</v>
      </c>
      <c r="AE51">
        <f>IF(R51&gt;0,1,0)</f>
        <v>0</v>
      </c>
      <c r="AF51">
        <f>IF(S51&gt;0,1,0)</f>
        <v>1</v>
      </c>
      <c r="AG51">
        <f>IF(T51&gt;0,1,0)</f>
        <v>0</v>
      </c>
      <c r="AK51">
        <f>SUM(X51:AI51)</f>
        <v>1</v>
      </c>
      <c r="AM51">
        <f>IF($AK51&gt;4,SMALL($J51:$V51,1),0)</f>
        <v>0</v>
      </c>
      <c r="AN51">
        <f>IF($AK51&gt;5,SMALL($J51:$V51,2),0)</f>
        <v>0</v>
      </c>
      <c r="AO51">
        <f>IF($AK51&gt;6,SMALL($J51:$V51,3),0)</f>
        <v>0</v>
      </c>
      <c r="AP51">
        <f>IF($AK51&gt;7,SMALL($J51:$V51,4),0)</f>
        <v>0</v>
      </c>
      <c r="AQ51">
        <f>IF($AK51&gt;8,SMALL($J51:$V51,5),0)</f>
        <v>0</v>
      </c>
      <c r="AR51">
        <f>IF($AK51&gt;9,SMALL($J51:$V51,6),0)</f>
        <v>0</v>
      </c>
      <c r="AS51">
        <f>IF($AK51&gt;10,SMALL($J51:$V51,7),0)</f>
        <v>0</v>
      </c>
      <c r="AT51">
        <f>IF($AK51&gt;11,SMALL($J51:$V51,8),0)</f>
        <v>0</v>
      </c>
      <c r="AU51">
        <f>IF($AK51&gt;12,SMALL($J51:$V51,9),0)</f>
        <v>0</v>
      </c>
    </row>
    <row r="52" spans="1:47">
      <c r="A52" s="30" t="s">
        <v>74</v>
      </c>
      <c r="B52" s="17">
        <v>51</v>
      </c>
      <c r="C52" s="17"/>
      <c r="D52" s="16"/>
      <c r="E52" s="17"/>
      <c r="F52" s="18">
        <f>G52/4000*1000</f>
        <v>220.85706656724949</v>
      </c>
      <c r="G52" s="19">
        <f>H52-(SUM(AM52:AU52))</f>
        <v>883.42826626899796</v>
      </c>
      <c r="H52" s="20">
        <f>SUM(J52:T52)</f>
        <v>883.42826626899796</v>
      </c>
      <c r="I52" s="31"/>
      <c r="J52" s="16"/>
      <c r="K52" s="16"/>
      <c r="L52" s="16"/>
      <c r="M52" s="16"/>
      <c r="N52" s="31"/>
      <c r="O52" s="16"/>
      <c r="P52" s="23">
        <v>883.42826626899796</v>
      </c>
      <c r="Q52" s="17"/>
      <c r="R52" s="17"/>
      <c r="S52" s="16"/>
      <c r="T52" s="17"/>
      <c r="X52">
        <f>IF(J52&gt;0,1,0)</f>
        <v>0</v>
      </c>
      <c r="Y52">
        <f>IF(K52&gt;0,1,0)</f>
        <v>0</v>
      </c>
      <c r="Z52">
        <f>IF(L52&gt;0,1,0)</f>
        <v>0</v>
      </c>
      <c r="AA52">
        <f>IF(M52&gt;0,1,0)</f>
        <v>0</v>
      </c>
      <c r="AB52">
        <f>IF(O52&gt;0,1,0)</f>
        <v>0</v>
      </c>
      <c r="AC52">
        <f>IF(P52&gt;0,1,0)</f>
        <v>1</v>
      </c>
      <c r="AD52">
        <f>IF(Q52&gt;0,1,0)</f>
        <v>0</v>
      </c>
      <c r="AE52">
        <f>IF(R52&gt;0,1,0)</f>
        <v>0</v>
      </c>
      <c r="AF52">
        <f>IF(S52&gt;0,1,0)</f>
        <v>0</v>
      </c>
      <c r="AG52">
        <f>IF(T52&gt;0,1,0)</f>
        <v>0</v>
      </c>
      <c r="AK52">
        <f>SUM(X52:AI52)</f>
        <v>1</v>
      </c>
      <c r="AM52">
        <f>IF($AK52&gt;4,SMALL($J52:$V52,1),0)</f>
        <v>0</v>
      </c>
      <c r="AN52">
        <f>IF($AK52&gt;5,SMALL($J52:$V52,2),0)</f>
        <v>0</v>
      </c>
      <c r="AO52">
        <f>IF($AK52&gt;6,SMALL($J52:$V52,3),0)</f>
        <v>0</v>
      </c>
      <c r="AP52">
        <f>IF($AK52&gt;7,SMALL($J52:$V52,4),0)</f>
        <v>0</v>
      </c>
      <c r="AQ52">
        <f>IF($AK52&gt;8,SMALL($J52:$V52,5),0)</f>
        <v>0</v>
      </c>
      <c r="AR52">
        <f>IF($AK52&gt;9,SMALL($J52:$V52,6),0)</f>
        <v>0</v>
      </c>
      <c r="AS52">
        <f>IF($AK52&gt;10,SMALL($J52:$V52,7),0)</f>
        <v>0</v>
      </c>
      <c r="AT52">
        <f>IF($AK52&gt;11,SMALL($J52:$V52,8),0)</f>
        <v>0</v>
      </c>
      <c r="AU52">
        <f>IF($AK52&gt;12,SMALL($J52:$V52,9),0)</f>
        <v>0</v>
      </c>
    </row>
    <row r="53" spans="1:47">
      <c r="A53" s="27" t="s">
        <v>75</v>
      </c>
      <c r="B53" s="17">
        <v>52</v>
      </c>
      <c r="C53" s="17"/>
      <c r="D53" s="16"/>
      <c r="E53" s="17"/>
      <c r="F53" s="18">
        <f>G53/4000*1000</f>
        <v>215.82147370293231</v>
      </c>
      <c r="G53" s="19">
        <f>H53-(SUM(AM53:AU53))</f>
        <v>863.28589481172924</v>
      </c>
      <c r="H53" s="20">
        <f>SUM(J53:T53)</f>
        <v>863.28589481172924</v>
      </c>
      <c r="I53" s="31"/>
      <c r="J53" s="16"/>
      <c r="K53" s="16"/>
      <c r="L53" s="16"/>
      <c r="M53" s="16"/>
      <c r="N53" s="31"/>
      <c r="O53" s="16"/>
      <c r="P53" s="16"/>
      <c r="Q53" s="17"/>
      <c r="R53" s="17"/>
      <c r="S53" s="16"/>
      <c r="T53" s="44">
        <v>863.28589481172924</v>
      </c>
      <c r="X53">
        <f>IF(J53&gt;0,1,0)</f>
        <v>0</v>
      </c>
      <c r="Y53">
        <f>IF(K53&gt;0,1,0)</f>
        <v>0</v>
      </c>
      <c r="Z53">
        <f>IF(L53&gt;0,1,0)</f>
        <v>0</v>
      </c>
      <c r="AA53">
        <f>IF(M53&gt;0,1,0)</f>
        <v>0</v>
      </c>
      <c r="AB53">
        <f>IF(O53&gt;0,1,0)</f>
        <v>0</v>
      </c>
      <c r="AC53">
        <f>IF(P53&gt;0,1,0)</f>
        <v>0</v>
      </c>
      <c r="AD53">
        <f>IF(Q53&gt;0,1,0)</f>
        <v>0</v>
      </c>
      <c r="AE53">
        <f>IF(R53&gt;0,1,0)</f>
        <v>0</v>
      </c>
      <c r="AF53">
        <f>IF(S53&gt;0,1,0)</f>
        <v>0</v>
      </c>
      <c r="AG53">
        <f>IF(T53&gt;0,1,0)</f>
        <v>1</v>
      </c>
      <c r="AK53">
        <f>SUM(X53:AI53)</f>
        <v>1</v>
      </c>
      <c r="AM53">
        <f>IF($AK53&gt;4,SMALL($J53:$V53,1),0)</f>
        <v>0</v>
      </c>
      <c r="AN53">
        <f>IF($AK53&gt;5,SMALL($J53:$V53,2),0)</f>
        <v>0</v>
      </c>
      <c r="AO53">
        <f>IF($AK53&gt;6,SMALL($J53:$V53,3),0)</f>
        <v>0</v>
      </c>
      <c r="AP53">
        <f>IF($AK53&gt;7,SMALL($J53:$V53,4),0)</f>
        <v>0</v>
      </c>
      <c r="AQ53">
        <f>IF($AK53&gt;8,SMALL($J53:$V53,5),0)</f>
        <v>0</v>
      </c>
      <c r="AR53">
        <f>IF($AK53&gt;9,SMALL($J53:$V53,6),0)</f>
        <v>0</v>
      </c>
      <c r="AS53">
        <f>IF($AK53&gt;10,SMALL($J53:$V53,7),0)</f>
        <v>0</v>
      </c>
      <c r="AT53">
        <f>IF($AK53&gt;11,SMALL($J53:$V53,8),0)</f>
        <v>0</v>
      </c>
      <c r="AU53">
        <f>IF($AK53&gt;12,SMALL($J53:$V53,9),0)</f>
        <v>0</v>
      </c>
    </row>
    <row r="54" spans="1:47">
      <c r="A54" s="13" t="s">
        <v>76</v>
      </c>
      <c r="B54" s="17">
        <v>53</v>
      </c>
      <c r="C54" s="17"/>
      <c r="D54" s="16"/>
      <c r="E54" s="17" t="s">
        <v>23</v>
      </c>
      <c r="F54" s="18">
        <f>G54/4000*1000</f>
        <v>215.38639158893724</v>
      </c>
      <c r="G54" s="19">
        <f>H54-(SUM(AM54:AU54))</f>
        <v>861.54556635574897</v>
      </c>
      <c r="H54" s="20">
        <f>SUM(J54:T54)</f>
        <v>861.54556635574897</v>
      </c>
      <c r="I54" s="21" t="s">
        <v>24</v>
      </c>
      <c r="J54" s="22">
        <v>861.54556635574897</v>
      </c>
      <c r="K54" s="22"/>
      <c r="L54" s="22"/>
      <c r="M54" s="22"/>
      <c r="N54" s="21"/>
      <c r="O54" s="16"/>
      <c r="P54" s="16"/>
      <c r="Q54" s="17"/>
      <c r="R54" s="17"/>
      <c r="S54" s="16"/>
      <c r="T54" s="17"/>
      <c r="X54">
        <f>IF(J54&gt;0,1,0)</f>
        <v>1</v>
      </c>
      <c r="Y54">
        <f>IF(K54&gt;0,1,0)</f>
        <v>0</v>
      </c>
      <c r="Z54">
        <f>IF(L54&gt;0,1,0)</f>
        <v>0</v>
      </c>
      <c r="AA54">
        <f>IF(M54&gt;0,1,0)</f>
        <v>0</v>
      </c>
      <c r="AB54">
        <f>IF(O54&gt;0,1,0)</f>
        <v>0</v>
      </c>
      <c r="AC54">
        <f>IF(P54&gt;0,1,0)</f>
        <v>0</v>
      </c>
      <c r="AD54">
        <f>IF(Q54&gt;0,1,0)</f>
        <v>0</v>
      </c>
      <c r="AE54">
        <f>IF(R54&gt;0,1,0)</f>
        <v>0</v>
      </c>
      <c r="AF54">
        <f>IF(S54&gt;0,1,0)</f>
        <v>0</v>
      </c>
      <c r="AG54">
        <f>IF(T54&gt;0,1,0)</f>
        <v>0</v>
      </c>
      <c r="AK54">
        <f>SUM(X54:AI54)</f>
        <v>1</v>
      </c>
      <c r="AM54">
        <f>IF($AK54&gt;4,SMALL($J54:$V54,1),0)</f>
        <v>0</v>
      </c>
      <c r="AN54">
        <f>IF($AK54&gt;5,SMALL($J54:$V54,2),0)</f>
        <v>0</v>
      </c>
      <c r="AO54">
        <f>IF($AK54&gt;6,SMALL($J54:$V54,3),0)</f>
        <v>0</v>
      </c>
      <c r="AP54">
        <f>IF($AK54&gt;7,SMALL($J54:$V54,4),0)</f>
        <v>0</v>
      </c>
      <c r="AQ54">
        <f>IF($AK54&gt;8,SMALL($J54:$V54,5),0)</f>
        <v>0</v>
      </c>
      <c r="AR54">
        <f>IF($AK54&gt;9,SMALL($J54:$V54,6),0)</f>
        <v>0</v>
      </c>
      <c r="AS54">
        <f>IF($AK54&gt;10,SMALL($J54:$V54,7),0)</f>
        <v>0</v>
      </c>
      <c r="AT54">
        <f>IF($AK54&gt;11,SMALL($J54:$V54,8),0)</f>
        <v>0</v>
      </c>
      <c r="AU54">
        <f>IF($AK54&gt;12,SMALL($J54:$V54,9),0)</f>
        <v>0</v>
      </c>
    </row>
    <row r="55" spans="1:47">
      <c r="A55" s="13" t="s">
        <v>77</v>
      </c>
      <c r="B55" s="17">
        <v>54</v>
      </c>
      <c r="C55" s="17"/>
      <c r="D55" s="16"/>
      <c r="E55" s="17"/>
      <c r="F55" s="18">
        <f>G55/4000*1000</f>
        <v>213.49369303548926</v>
      </c>
      <c r="G55" s="19">
        <f>H55-(SUM(AM55:AU55))</f>
        <v>853.97477214195703</v>
      </c>
      <c r="H55" s="20">
        <f>SUM(J55:T55)</f>
        <v>853.97477214195703</v>
      </c>
      <c r="I55" s="21"/>
      <c r="J55" s="13"/>
      <c r="K55" s="22"/>
      <c r="L55" s="22"/>
      <c r="M55" s="22">
        <v>853.97477214195703</v>
      </c>
      <c r="N55" s="21"/>
      <c r="O55" s="16"/>
      <c r="P55" s="16"/>
      <c r="Q55" s="17"/>
      <c r="R55" s="17">
        <v>0</v>
      </c>
      <c r="S55" s="16"/>
      <c r="T55" s="17"/>
      <c r="X55">
        <f>IF(J55&gt;0,1,0)</f>
        <v>0</v>
      </c>
      <c r="Y55">
        <f>IF(K55&gt;0,1,0)</f>
        <v>0</v>
      </c>
      <c r="Z55">
        <f>IF(L55&gt;0,1,0)</f>
        <v>0</v>
      </c>
      <c r="AA55">
        <f>IF(M55&gt;0,1,0)</f>
        <v>1</v>
      </c>
      <c r="AB55">
        <f>IF(O55&gt;0,1,0)</f>
        <v>0</v>
      </c>
      <c r="AC55">
        <f>IF(P55&gt;0,1,0)</f>
        <v>0</v>
      </c>
      <c r="AD55">
        <f>IF(Q55&gt;0,1,0)</f>
        <v>0</v>
      </c>
      <c r="AE55">
        <f>IF(R55&gt;0,1,0)</f>
        <v>0</v>
      </c>
      <c r="AF55">
        <f>IF(S55&gt;0,1,0)</f>
        <v>0</v>
      </c>
      <c r="AG55">
        <f>IF(T55&gt;0,1,0)</f>
        <v>0</v>
      </c>
      <c r="AK55">
        <f>SUM(X55:AI55)</f>
        <v>1</v>
      </c>
      <c r="AM55">
        <f>IF($AK55&gt;4,SMALL($J55:$V55,1),0)</f>
        <v>0</v>
      </c>
      <c r="AN55">
        <f>IF($AK55&gt;5,SMALL($J55:$V55,2),0)</f>
        <v>0</v>
      </c>
      <c r="AO55">
        <f>IF($AK55&gt;6,SMALL($J55:$V55,3),0)</f>
        <v>0</v>
      </c>
      <c r="AP55">
        <f>IF($AK55&gt;7,SMALL($J55:$V55,4),0)</f>
        <v>0</v>
      </c>
      <c r="AQ55">
        <f>IF($AK55&gt;8,SMALL($J55:$V55,5),0)</f>
        <v>0</v>
      </c>
      <c r="AR55">
        <f>IF($AK55&gt;9,SMALL($J55:$V55,6),0)</f>
        <v>0</v>
      </c>
      <c r="AS55">
        <f>IF($AK55&gt;10,SMALL($J55:$V55,7),0)</f>
        <v>0</v>
      </c>
      <c r="AT55">
        <f>IF($AK55&gt;11,SMALL($J55:$V55,8),0)</f>
        <v>0</v>
      </c>
      <c r="AU55">
        <f>IF($AK55&gt;12,SMALL($J55:$V55,9),0)</f>
        <v>0</v>
      </c>
    </row>
    <row r="56" spans="1:47">
      <c r="A56" s="13" t="s">
        <v>78</v>
      </c>
      <c r="B56" s="17">
        <v>55</v>
      </c>
      <c r="C56" s="17"/>
      <c r="D56" s="16"/>
      <c r="E56" s="17"/>
      <c r="F56" s="18">
        <f>G56/4000*1000</f>
        <v>210.25</v>
      </c>
      <c r="G56" s="19">
        <f>H56-(SUM(AM56:AU56))</f>
        <v>841</v>
      </c>
      <c r="H56" s="20">
        <f>SUM(J56:T56)</f>
        <v>841</v>
      </c>
      <c r="I56" s="21"/>
      <c r="J56" s="13"/>
      <c r="K56" s="22">
        <v>841</v>
      </c>
      <c r="L56" s="22"/>
      <c r="M56" s="22"/>
      <c r="N56" s="21"/>
      <c r="O56" s="16"/>
      <c r="P56" s="16"/>
      <c r="Q56" s="17"/>
      <c r="R56" s="17"/>
      <c r="S56" s="16"/>
      <c r="T56" s="17"/>
      <c r="X56">
        <f>IF(J56&gt;0,1,0)</f>
        <v>0</v>
      </c>
      <c r="Y56">
        <f>IF(K56&gt;0,1,0)</f>
        <v>1</v>
      </c>
      <c r="Z56">
        <f>IF(L56&gt;0,1,0)</f>
        <v>0</v>
      </c>
      <c r="AA56">
        <f>IF(M56&gt;0,1,0)</f>
        <v>0</v>
      </c>
      <c r="AB56">
        <f>IF(O56&gt;0,1,0)</f>
        <v>0</v>
      </c>
      <c r="AC56">
        <f>IF(P56&gt;0,1,0)</f>
        <v>0</v>
      </c>
      <c r="AD56">
        <f>IF(Q56&gt;0,1,0)</f>
        <v>0</v>
      </c>
      <c r="AE56">
        <f>IF(R56&gt;0,1,0)</f>
        <v>0</v>
      </c>
      <c r="AF56">
        <f>IF(S56&gt;0,1,0)</f>
        <v>0</v>
      </c>
      <c r="AG56">
        <f>IF(T56&gt;0,1,0)</f>
        <v>0</v>
      </c>
      <c r="AK56">
        <f>SUM(X56:AI56)</f>
        <v>1</v>
      </c>
      <c r="AM56">
        <f>IF($AK56&gt;4,SMALL($J56:$V56,1),0)</f>
        <v>0</v>
      </c>
      <c r="AN56">
        <f>IF($AK56&gt;5,SMALL($J56:$V56,2),0)</f>
        <v>0</v>
      </c>
      <c r="AO56">
        <f>IF($AK56&gt;6,SMALL($J56:$V56,3),0)</f>
        <v>0</v>
      </c>
      <c r="AP56">
        <f>IF($AK56&gt;7,SMALL($J56:$V56,4),0)</f>
        <v>0</v>
      </c>
      <c r="AQ56">
        <f>IF($AK56&gt;8,SMALL($J56:$V56,5),0)</f>
        <v>0</v>
      </c>
      <c r="AR56">
        <f>IF($AK56&gt;9,SMALL($J56:$V56,6),0)</f>
        <v>0</v>
      </c>
      <c r="AS56">
        <f>IF($AK56&gt;10,SMALL($J56:$V56,7),0)</f>
        <v>0</v>
      </c>
      <c r="AT56">
        <f>IF($AK56&gt;11,SMALL($J56:$V56,8),0)</f>
        <v>0</v>
      </c>
      <c r="AU56">
        <f>IF($AK56&gt;12,SMALL($J56:$V56,9),0)</f>
        <v>0</v>
      </c>
    </row>
    <row r="57" spans="1:47">
      <c r="A57" s="27" t="s">
        <v>79</v>
      </c>
      <c r="B57" s="17">
        <v>56</v>
      </c>
      <c r="C57" s="17"/>
      <c r="D57" s="16"/>
      <c r="E57" s="17"/>
      <c r="F57" s="18">
        <f>G57/4000*1000</f>
        <v>208.45924393505533</v>
      </c>
      <c r="G57" s="19">
        <f>H57-(SUM(AM57:AU57))</f>
        <v>833.83697574022131</v>
      </c>
      <c r="H57" s="20">
        <f>SUM(J57:T57)</f>
        <v>833.83697574022131</v>
      </c>
      <c r="I57" s="31"/>
      <c r="J57" s="16"/>
      <c r="K57" s="16"/>
      <c r="L57" s="16"/>
      <c r="M57" s="16"/>
      <c r="N57" s="31"/>
      <c r="O57" s="16"/>
      <c r="P57" s="16"/>
      <c r="Q57" s="17"/>
      <c r="R57" s="17"/>
      <c r="S57" s="16"/>
      <c r="T57" s="44">
        <v>833.83697574022131</v>
      </c>
      <c r="X57">
        <f>IF(J57&gt;0,1,0)</f>
        <v>0</v>
      </c>
      <c r="Y57">
        <f>IF(K57&gt;0,1,0)</f>
        <v>0</v>
      </c>
      <c r="Z57">
        <f>IF(L57&gt;0,1,0)</f>
        <v>0</v>
      </c>
      <c r="AA57">
        <f>IF(M57&gt;0,1,0)</f>
        <v>0</v>
      </c>
      <c r="AB57">
        <f>IF(O57&gt;0,1,0)</f>
        <v>0</v>
      </c>
      <c r="AC57">
        <f>IF(P57&gt;0,1,0)</f>
        <v>0</v>
      </c>
      <c r="AD57">
        <f>IF(Q57&gt;0,1,0)</f>
        <v>0</v>
      </c>
      <c r="AE57">
        <f>IF(R57&gt;0,1,0)</f>
        <v>0</v>
      </c>
      <c r="AF57">
        <f>IF(S57&gt;0,1,0)</f>
        <v>0</v>
      </c>
      <c r="AG57">
        <f>IF(T57&gt;0,1,0)</f>
        <v>1</v>
      </c>
      <c r="AK57">
        <f>SUM(X57:AI57)</f>
        <v>1</v>
      </c>
      <c r="AM57">
        <f>IF($AK57&gt;4,SMALL($J57:$V57,1),0)</f>
        <v>0</v>
      </c>
      <c r="AN57">
        <f>IF($AK57&gt;5,SMALL($J57:$V57,2),0)</f>
        <v>0</v>
      </c>
      <c r="AO57">
        <f>IF($AK57&gt;6,SMALL($J57:$V57,3),0)</f>
        <v>0</v>
      </c>
      <c r="AP57">
        <f>IF($AK57&gt;7,SMALL($J57:$V57,4),0)</f>
        <v>0</v>
      </c>
      <c r="AQ57">
        <f>IF($AK57&gt;8,SMALL($J57:$V57,5),0)</f>
        <v>0</v>
      </c>
      <c r="AR57">
        <f>IF($AK57&gt;9,SMALL($J57:$V57,6),0)</f>
        <v>0</v>
      </c>
      <c r="AS57">
        <f>IF($AK57&gt;10,SMALL($J57:$V57,7),0)</f>
        <v>0</v>
      </c>
      <c r="AT57">
        <f>IF($AK57&gt;11,SMALL($J57:$V57,8),0)</f>
        <v>0</v>
      </c>
      <c r="AU57">
        <f>IF($AK57&gt;12,SMALL($J57:$V57,9),0)</f>
        <v>0</v>
      </c>
    </row>
    <row r="58" spans="1:47">
      <c r="A58" s="13" t="s">
        <v>80</v>
      </c>
      <c r="B58" s="17">
        <v>57</v>
      </c>
      <c r="C58" s="17"/>
      <c r="D58" s="16"/>
      <c r="E58" s="17"/>
      <c r="F58" s="18">
        <f>G58/4000*1000</f>
        <v>201.75</v>
      </c>
      <c r="G58" s="19">
        <f>H58-(SUM(AM58:AU58))</f>
        <v>807</v>
      </c>
      <c r="H58" s="20">
        <f>SUM(J58:T58)</f>
        <v>807</v>
      </c>
      <c r="I58" s="21"/>
      <c r="J58" s="13"/>
      <c r="K58" s="22">
        <v>807</v>
      </c>
      <c r="L58" s="22"/>
      <c r="M58" s="22"/>
      <c r="N58" s="21"/>
      <c r="O58" s="16"/>
      <c r="P58" s="16"/>
      <c r="Q58" s="17"/>
      <c r="R58" s="17"/>
      <c r="S58" s="16"/>
      <c r="T58" s="17"/>
      <c r="X58">
        <f>IF(J58&gt;0,1,0)</f>
        <v>0</v>
      </c>
      <c r="Y58">
        <f>IF(K58&gt;0,1,0)</f>
        <v>1</v>
      </c>
      <c r="Z58">
        <f>IF(L58&gt;0,1,0)</f>
        <v>0</v>
      </c>
      <c r="AA58">
        <f>IF(M58&gt;0,1,0)</f>
        <v>0</v>
      </c>
      <c r="AB58">
        <f>IF(O58&gt;0,1,0)</f>
        <v>0</v>
      </c>
      <c r="AC58">
        <f>IF(P58&gt;0,1,0)</f>
        <v>0</v>
      </c>
      <c r="AD58">
        <f>IF(Q58&gt;0,1,0)</f>
        <v>0</v>
      </c>
      <c r="AE58">
        <f>IF(R58&gt;0,1,0)</f>
        <v>0</v>
      </c>
      <c r="AF58">
        <f>IF(S58&gt;0,1,0)</f>
        <v>0</v>
      </c>
      <c r="AG58">
        <f>IF(T58&gt;0,1,0)</f>
        <v>0</v>
      </c>
      <c r="AK58">
        <f>SUM(X58:AI58)</f>
        <v>1</v>
      </c>
      <c r="AM58">
        <f>IF($AK58&gt;4,SMALL($J58:$V58,1),0)</f>
        <v>0</v>
      </c>
      <c r="AN58">
        <f>IF($AK58&gt;5,SMALL($J58:$V58,2),0)</f>
        <v>0</v>
      </c>
      <c r="AO58">
        <f>IF($AK58&gt;6,SMALL($J58:$V58,3),0)</f>
        <v>0</v>
      </c>
      <c r="AP58">
        <f>IF($AK58&gt;7,SMALL($J58:$V58,4),0)</f>
        <v>0</v>
      </c>
      <c r="AQ58">
        <f>IF($AK58&gt;8,SMALL($J58:$V58,5),0)</f>
        <v>0</v>
      </c>
      <c r="AR58">
        <f>IF($AK58&gt;9,SMALL($J58:$V58,6),0)</f>
        <v>0</v>
      </c>
      <c r="AS58">
        <f>IF($AK58&gt;10,SMALL($J58:$V58,7),0)</f>
        <v>0</v>
      </c>
      <c r="AT58">
        <f>IF($AK58&gt;11,SMALL($J58:$V58,8),0)</f>
        <v>0</v>
      </c>
      <c r="AU58">
        <f>IF($AK58&gt;12,SMALL($J58:$V58,9),0)</f>
        <v>0</v>
      </c>
    </row>
    <row r="59" spans="1:47">
      <c r="A59" s="13" t="s">
        <v>81</v>
      </c>
      <c r="B59" s="17">
        <v>58</v>
      </c>
      <c r="C59" s="17"/>
      <c r="D59" s="16"/>
      <c r="E59" s="17"/>
      <c r="F59" s="18">
        <f>G59/4000*1000</f>
        <v>200.5</v>
      </c>
      <c r="G59" s="19">
        <f>H59-(SUM(AM59:AU59))</f>
        <v>802</v>
      </c>
      <c r="H59" s="20">
        <f>SUM(J59:T59)</f>
        <v>802</v>
      </c>
      <c r="I59" s="21"/>
      <c r="J59" s="13"/>
      <c r="K59" s="22">
        <v>802</v>
      </c>
      <c r="L59" s="22"/>
      <c r="M59" s="22"/>
      <c r="N59" s="21"/>
      <c r="O59" s="16"/>
      <c r="P59" s="16"/>
      <c r="Q59" s="17"/>
      <c r="R59" s="17"/>
      <c r="S59" s="16"/>
      <c r="T59" s="17"/>
      <c r="X59">
        <f>IF(J59&gt;0,1,0)</f>
        <v>0</v>
      </c>
      <c r="Y59">
        <f>IF(K59&gt;0,1,0)</f>
        <v>1</v>
      </c>
      <c r="Z59">
        <f>IF(L59&gt;0,1,0)</f>
        <v>0</v>
      </c>
      <c r="AA59">
        <f>IF(M59&gt;0,1,0)</f>
        <v>0</v>
      </c>
      <c r="AB59">
        <f>IF(O59&gt;0,1,0)</f>
        <v>0</v>
      </c>
      <c r="AC59">
        <f>IF(P59&gt;0,1,0)</f>
        <v>0</v>
      </c>
      <c r="AD59">
        <f>IF(Q59&gt;0,1,0)</f>
        <v>0</v>
      </c>
      <c r="AE59">
        <f>IF(R59&gt;0,1,0)</f>
        <v>0</v>
      </c>
      <c r="AF59">
        <f>IF(S59&gt;0,1,0)</f>
        <v>0</v>
      </c>
      <c r="AG59">
        <f>IF(T59&gt;0,1,0)</f>
        <v>0</v>
      </c>
      <c r="AK59">
        <f>SUM(X59:AI59)</f>
        <v>1</v>
      </c>
      <c r="AM59">
        <f>IF($AK59&gt;4,SMALL($J59:$V59,1),0)</f>
        <v>0</v>
      </c>
      <c r="AN59">
        <f>IF($AK59&gt;5,SMALL($J59:$V59,2),0)</f>
        <v>0</v>
      </c>
      <c r="AO59">
        <f>IF($AK59&gt;6,SMALL($J59:$V59,3),0)</f>
        <v>0</v>
      </c>
      <c r="AP59">
        <f>IF($AK59&gt;7,SMALL($J59:$V59,4),0)</f>
        <v>0</v>
      </c>
      <c r="AQ59">
        <f>IF($AK59&gt;8,SMALL($J59:$V59,5),0)</f>
        <v>0</v>
      </c>
      <c r="AR59">
        <f>IF($AK59&gt;9,SMALL($J59:$V59,6),0)</f>
        <v>0</v>
      </c>
      <c r="AS59">
        <f>IF($AK59&gt;10,SMALL($J59:$V59,7),0)</f>
        <v>0</v>
      </c>
      <c r="AT59">
        <f>IF($AK59&gt;11,SMALL($J59:$V59,8),0)</f>
        <v>0</v>
      </c>
      <c r="AU59">
        <f>IF($AK59&gt;12,SMALL($J59:$V59,9),0)</f>
        <v>0</v>
      </c>
    </row>
    <row r="60" spans="1:47">
      <c r="A60" s="13" t="s">
        <v>82</v>
      </c>
      <c r="B60" s="17">
        <v>59</v>
      </c>
      <c r="C60" s="17"/>
      <c r="D60" s="16"/>
      <c r="E60" s="17"/>
      <c r="F60" s="18">
        <f>G60/4000*1000</f>
        <v>197.75</v>
      </c>
      <c r="G60" s="19">
        <f>H60-(SUM(AM60:AU60))</f>
        <v>791</v>
      </c>
      <c r="H60" s="20">
        <f>SUM(J60:T60)</f>
        <v>791</v>
      </c>
      <c r="I60" s="21"/>
      <c r="J60" s="13"/>
      <c r="K60" s="22">
        <v>791</v>
      </c>
      <c r="L60" s="22"/>
      <c r="M60" s="22"/>
      <c r="N60" s="21"/>
      <c r="O60" s="16"/>
      <c r="P60" s="16"/>
      <c r="Q60" s="17"/>
      <c r="R60" s="17"/>
      <c r="S60" s="16"/>
      <c r="T60" s="17"/>
      <c r="X60">
        <f>IF(J60&gt;0,1,0)</f>
        <v>0</v>
      </c>
      <c r="Y60">
        <f>IF(K60&gt;0,1,0)</f>
        <v>1</v>
      </c>
      <c r="Z60">
        <f>IF(L60&gt;0,1,0)</f>
        <v>0</v>
      </c>
      <c r="AA60">
        <f>IF(M60&gt;0,1,0)</f>
        <v>0</v>
      </c>
      <c r="AB60">
        <f>IF(O60&gt;0,1,0)</f>
        <v>0</v>
      </c>
      <c r="AC60">
        <f>IF(P60&gt;0,1,0)</f>
        <v>0</v>
      </c>
      <c r="AD60">
        <f>IF(Q60&gt;0,1,0)</f>
        <v>0</v>
      </c>
      <c r="AE60">
        <f>IF(R60&gt;0,1,0)</f>
        <v>0</v>
      </c>
      <c r="AF60">
        <f>IF(S60&gt;0,1,0)</f>
        <v>0</v>
      </c>
      <c r="AG60">
        <f>IF(T60&gt;0,1,0)</f>
        <v>0</v>
      </c>
      <c r="AK60">
        <f>SUM(X60:AI60)</f>
        <v>1</v>
      </c>
      <c r="AM60">
        <f>IF($AK60&gt;4,SMALL($J60:$V60,1),0)</f>
        <v>0</v>
      </c>
      <c r="AN60">
        <f>IF($AK60&gt;5,SMALL($J60:$V60,2),0)</f>
        <v>0</v>
      </c>
      <c r="AO60">
        <f>IF($AK60&gt;6,SMALL($J60:$V60,3),0)</f>
        <v>0</v>
      </c>
      <c r="AP60">
        <f>IF($AK60&gt;7,SMALL($J60:$V60,4),0)</f>
        <v>0</v>
      </c>
      <c r="AQ60">
        <f>IF($AK60&gt;8,SMALL($J60:$V60,5),0)</f>
        <v>0</v>
      </c>
      <c r="AR60">
        <f>IF($AK60&gt;9,SMALL($J60:$V60,6),0)</f>
        <v>0</v>
      </c>
      <c r="AS60">
        <f>IF($AK60&gt;10,SMALL($J60:$V60,7),0)</f>
        <v>0</v>
      </c>
      <c r="AT60">
        <f>IF($AK60&gt;11,SMALL($J60:$V60,8),0)</f>
        <v>0</v>
      </c>
      <c r="AU60">
        <f>IF($AK60&gt;12,SMALL($J60:$V60,9),0)</f>
        <v>0</v>
      </c>
    </row>
    <row r="61" spans="1:47">
      <c r="A61" s="13" t="s">
        <v>83</v>
      </c>
      <c r="B61" s="17">
        <v>60</v>
      </c>
      <c r="C61" s="17"/>
      <c r="D61" s="16"/>
      <c r="E61" s="17"/>
      <c r="F61" s="18">
        <f>G61/4000*1000</f>
        <v>196.86326458126024</v>
      </c>
      <c r="G61" s="19">
        <f>H61-(SUM(AM61:AU61))</f>
        <v>787.45305832504096</v>
      </c>
      <c r="H61" s="20">
        <f>SUM(J61:T61)</f>
        <v>787.45305832504096</v>
      </c>
      <c r="I61" s="21"/>
      <c r="J61" s="13"/>
      <c r="K61" s="22"/>
      <c r="L61" s="22"/>
      <c r="M61" s="22">
        <v>787.45305832504096</v>
      </c>
      <c r="N61" s="21"/>
      <c r="O61" s="16"/>
      <c r="P61" s="16"/>
      <c r="Q61" s="17"/>
      <c r="R61" s="17">
        <v>0</v>
      </c>
      <c r="S61" s="16"/>
      <c r="T61" s="17"/>
      <c r="X61">
        <f>IF(J61&gt;0,1,0)</f>
        <v>0</v>
      </c>
      <c r="Y61">
        <f>IF(K61&gt;0,1,0)</f>
        <v>0</v>
      </c>
      <c r="Z61">
        <f>IF(L61&gt;0,1,0)</f>
        <v>0</v>
      </c>
      <c r="AA61">
        <f>IF(M61&gt;0,1,0)</f>
        <v>1</v>
      </c>
      <c r="AB61">
        <f>IF(O61&gt;0,1,0)</f>
        <v>0</v>
      </c>
      <c r="AC61">
        <f>IF(P61&gt;0,1,0)</f>
        <v>0</v>
      </c>
      <c r="AD61">
        <f>IF(Q61&gt;0,1,0)</f>
        <v>0</v>
      </c>
      <c r="AE61">
        <f>IF(R61&gt;0,1,0)</f>
        <v>0</v>
      </c>
      <c r="AF61">
        <f>IF(S61&gt;0,1,0)</f>
        <v>0</v>
      </c>
      <c r="AG61">
        <f>IF(T61&gt;0,1,0)</f>
        <v>0</v>
      </c>
      <c r="AK61">
        <f>SUM(X61:AI61)</f>
        <v>1</v>
      </c>
      <c r="AM61">
        <f>IF($AK61&gt;4,SMALL($J61:$V61,1),0)</f>
        <v>0</v>
      </c>
      <c r="AN61">
        <f>IF($AK61&gt;5,SMALL($J61:$V61,2),0)</f>
        <v>0</v>
      </c>
      <c r="AO61">
        <f>IF($AK61&gt;6,SMALL($J61:$V61,3),0)</f>
        <v>0</v>
      </c>
      <c r="AP61">
        <f>IF($AK61&gt;7,SMALL($J61:$V61,4),0)</f>
        <v>0</v>
      </c>
      <c r="AQ61">
        <f>IF($AK61&gt;8,SMALL($J61:$V61,5),0)</f>
        <v>0</v>
      </c>
      <c r="AR61">
        <f>IF($AK61&gt;9,SMALL($J61:$V61,6),0)</f>
        <v>0</v>
      </c>
      <c r="AS61">
        <f>IF($AK61&gt;10,SMALL($J61:$V61,7),0)</f>
        <v>0</v>
      </c>
      <c r="AT61">
        <f>IF($AK61&gt;11,SMALL($J61:$V61,8),0)</f>
        <v>0</v>
      </c>
      <c r="AU61">
        <f>IF($AK61&gt;12,SMALL($J61:$V61,9),0)</f>
        <v>0</v>
      </c>
    </row>
    <row r="62" spans="1:47">
      <c r="A62" s="30" t="s">
        <v>84</v>
      </c>
      <c r="B62" s="17">
        <v>61</v>
      </c>
      <c r="C62" s="17"/>
      <c r="D62" s="16"/>
      <c r="E62" s="17"/>
      <c r="F62" s="18">
        <f>G62/4000*1000</f>
        <v>187.28210053871362</v>
      </c>
      <c r="G62" s="19">
        <f>H62-(SUM(AM62:AU62))</f>
        <v>749.12840215485448</v>
      </c>
      <c r="H62" s="20">
        <f>SUM(J62:T62)</f>
        <v>749.12840215485448</v>
      </c>
      <c r="I62" s="31" t="s">
        <v>24</v>
      </c>
      <c r="J62" s="16"/>
      <c r="K62" s="16"/>
      <c r="L62" s="16"/>
      <c r="M62" s="16"/>
      <c r="N62" s="31" t="s">
        <v>24</v>
      </c>
      <c r="O62" s="16"/>
      <c r="P62" s="16"/>
      <c r="Q62" s="17"/>
      <c r="R62" s="17"/>
      <c r="S62" s="16"/>
      <c r="T62" s="44">
        <v>749.12840215485448</v>
      </c>
      <c r="X62">
        <f>IF(J62&gt;0,1,0)</f>
        <v>0</v>
      </c>
      <c r="Y62">
        <f>IF(K62&gt;0,1,0)</f>
        <v>0</v>
      </c>
      <c r="Z62">
        <f>IF(L62&gt;0,1,0)</f>
        <v>0</v>
      </c>
      <c r="AA62">
        <f>IF(M62&gt;0,1,0)</f>
        <v>0</v>
      </c>
      <c r="AB62">
        <f>IF(O62&gt;0,1,0)</f>
        <v>0</v>
      </c>
      <c r="AC62">
        <f>IF(P62&gt;0,1,0)</f>
        <v>0</v>
      </c>
      <c r="AD62">
        <f>IF(Q62&gt;0,1,0)</f>
        <v>0</v>
      </c>
      <c r="AE62">
        <f>IF(R62&gt;0,1,0)</f>
        <v>0</v>
      </c>
      <c r="AF62">
        <f>IF(S62&gt;0,1,0)</f>
        <v>0</v>
      </c>
      <c r="AG62">
        <f>IF(T62&gt;0,1,0)</f>
        <v>1</v>
      </c>
      <c r="AK62">
        <f>SUM(X62:AI62)</f>
        <v>1</v>
      </c>
      <c r="AM62">
        <f>IF($AK62&gt;4,SMALL($J62:$V62,1),0)</f>
        <v>0</v>
      </c>
      <c r="AN62">
        <f>IF($AK62&gt;5,SMALL($J62:$V62,2),0)</f>
        <v>0</v>
      </c>
      <c r="AO62">
        <f>IF($AK62&gt;6,SMALL($J62:$V62,3),0)</f>
        <v>0</v>
      </c>
      <c r="AP62">
        <f>IF($AK62&gt;7,SMALL($J62:$V62,4),0)</f>
        <v>0</v>
      </c>
      <c r="AQ62">
        <f>IF($AK62&gt;8,SMALL($J62:$V62,5),0)</f>
        <v>0</v>
      </c>
      <c r="AR62">
        <f>IF($AK62&gt;9,SMALL($J62:$V62,6),0)</f>
        <v>0</v>
      </c>
      <c r="AS62">
        <f>IF($AK62&gt;10,SMALL($J62:$V62,7),0)</f>
        <v>0</v>
      </c>
      <c r="AT62">
        <f>IF($AK62&gt;11,SMALL($J62:$V62,8),0)</f>
        <v>0</v>
      </c>
      <c r="AU62">
        <f>IF($AK62&gt;12,SMALL($J62:$V62,9),0)</f>
        <v>0</v>
      </c>
    </row>
    <row r="63" spans="1:47">
      <c r="A63" s="13" t="s">
        <v>85</v>
      </c>
      <c r="B63" s="17">
        <v>62</v>
      </c>
      <c r="C63" s="17"/>
      <c r="D63" s="16"/>
      <c r="E63" s="17"/>
      <c r="F63" s="18">
        <f>G63/4000*1000</f>
        <v>186.75</v>
      </c>
      <c r="G63" s="19">
        <f>H63-(SUM(AM63:AU63))</f>
        <v>747</v>
      </c>
      <c r="H63" s="20">
        <f>SUM(J63:T63)</f>
        <v>747</v>
      </c>
      <c r="I63" s="21"/>
      <c r="J63" s="13"/>
      <c r="K63" s="22"/>
      <c r="L63" s="22">
        <v>747</v>
      </c>
      <c r="M63" s="22"/>
      <c r="N63" s="21"/>
      <c r="O63" s="16"/>
      <c r="P63" s="16"/>
      <c r="Q63" s="17"/>
      <c r="R63" s="17"/>
      <c r="S63" s="16"/>
      <c r="T63" s="17"/>
      <c r="X63">
        <f>IF(J63&gt;0,1,0)</f>
        <v>0</v>
      </c>
      <c r="Y63">
        <f>IF(K63&gt;0,1,0)</f>
        <v>0</v>
      </c>
      <c r="Z63">
        <f>IF(L63&gt;0,1,0)</f>
        <v>1</v>
      </c>
      <c r="AA63">
        <f>IF(M63&gt;0,1,0)</f>
        <v>0</v>
      </c>
      <c r="AB63">
        <f>IF(O63&gt;0,1,0)</f>
        <v>0</v>
      </c>
      <c r="AC63">
        <f>IF(P63&gt;0,1,0)</f>
        <v>0</v>
      </c>
      <c r="AD63">
        <f>IF(Q63&gt;0,1,0)</f>
        <v>0</v>
      </c>
      <c r="AE63">
        <f>IF(R63&gt;0,1,0)</f>
        <v>0</v>
      </c>
      <c r="AF63">
        <f>IF(S63&gt;0,1,0)</f>
        <v>0</v>
      </c>
      <c r="AG63">
        <f>IF(T63&gt;0,1,0)</f>
        <v>0</v>
      </c>
      <c r="AK63">
        <f>SUM(X63:AI63)</f>
        <v>1</v>
      </c>
      <c r="AM63">
        <f>IF($AK63&gt;4,SMALL($J63:$V63,1),0)</f>
        <v>0</v>
      </c>
      <c r="AN63">
        <f>IF($AK63&gt;5,SMALL($J63:$V63,2),0)</f>
        <v>0</v>
      </c>
      <c r="AO63">
        <f>IF($AK63&gt;6,SMALL($J63:$V63,3),0)</f>
        <v>0</v>
      </c>
      <c r="AP63">
        <f>IF($AK63&gt;7,SMALL($J63:$V63,4),0)</f>
        <v>0</v>
      </c>
      <c r="AQ63">
        <f>IF($AK63&gt;8,SMALL($J63:$V63,5),0)</f>
        <v>0</v>
      </c>
      <c r="AR63">
        <f>IF($AK63&gt;9,SMALL($J63:$V63,6),0)</f>
        <v>0</v>
      </c>
      <c r="AS63">
        <f>IF($AK63&gt;10,SMALL($J63:$V63,7),0)</f>
        <v>0</v>
      </c>
      <c r="AT63">
        <f>IF($AK63&gt;11,SMALL($J63:$V63,8),0)</f>
        <v>0</v>
      </c>
      <c r="AU63">
        <f>IF($AK63&gt;12,SMALL($J63:$V63,9),0)</f>
        <v>0</v>
      </c>
    </row>
    <row r="64" spans="1:47">
      <c r="A64" s="13" t="s">
        <v>86</v>
      </c>
      <c r="B64" s="17">
        <v>63</v>
      </c>
      <c r="C64" s="17"/>
      <c r="D64" s="16"/>
      <c r="E64" s="17"/>
      <c r="F64" s="18">
        <f>G64/4000*1000</f>
        <v>185.3216245956695</v>
      </c>
      <c r="G64" s="19">
        <f>H64-(SUM(AM64:AU64))</f>
        <v>741.28649838267802</v>
      </c>
      <c r="H64" s="20">
        <f>SUM(J64:T64)</f>
        <v>741.28649838267802</v>
      </c>
      <c r="I64" s="21"/>
      <c r="J64" s="13"/>
      <c r="K64" s="22"/>
      <c r="L64" s="22"/>
      <c r="M64" s="22">
        <v>741.28649838267802</v>
      </c>
      <c r="N64" s="21"/>
      <c r="O64" s="16"/>
      <c r="P64" s="16"/>
      <c r="Q64" s="17"/>
      <c r="R64" s="17">
        <v>0</v>
      </c>
      <c r="S64" s="16"/>
      <c r="T64" s="17"/>
      <c r="X64">
        <f>IF(J64&gt;0,1,0)</f>
        <v>0</v>
      </c>
      <c r="Y64">
        <f>IF(K64&gt;0,1,0)</f>
        <v>0</v>
      </c>
      <c r="Z64">
        <f>IF(L64&gt;0,1,0)</f>
        <v>0</v>
      </c>
      <c r="AA64">
        <f>IF(M64&gt;0,1,0)</f>
        <v>1</v>
      </c>
      <c r="AB64">
        <f>IF(O64&gt;0,1,0)</f>
        <v>0</v>
      </c>
      <c r="AC64">
        <f>IF(P64&gt;0,1,0)</f>
        <v>0</v>
      </c>
      <c r="AD64">
        <f>IF(Q64&gt;0,1,0)</f>
        <v>0</v>
      </c>
      <c r="AE64">
        <f>IF(R64&gt;0,1,0)</f>
        <v>0</v>
      </c>
      <c r="AF64">
        <f>IF(S64&gt;0,1,0)</f>
        <v>0</v>
      </c>
      <c r="AG64">
        <f>IF(T64&gt;0,1,0)</f>
        <v>0</v>
      </c>
      <c r="AK64">
        <f>SUM(X64:AI64)</f>
        <v>1</v>
      </c>
      <c r="AM64">
        <f>IF($AK64&gt;4,SMALL($J64:$V64,1),0)</f>
        <v>0</v>
      </c>
      <c r="AN64">
        <f>IF($AK64&gt;5,SMALL($J64:$V64,2),0)</f>
        <v>0</v>
      </c>
      <c r="AO64">
        <f>IF($AK64&gt;6,SMALL($J64:$V64,3),0)</f>
        <v>0</v>
      </c>
      <c r="AP64">
        <f>IF($AK64&gt;7,SMALL($J64:$V64,4),0)</f>
        <v>0</v>
      </c>
      <c r="AQ64">
        <f>IF($AK64&gt;8,SMALL($J64:$V64,5),0)</f>
        <v>0</v>
      </c>
      <c r="AR64">
        <f>IF($AK64&gt;9,SMALL($J64:$V64,6),0)</f>
        <v>0</v>
      </c>
      <c r="AS64">
        <f>IF($AK64&gt;10,SMALL($J64:$V64,7),0)</f>
        <v>0</v>
      </c>
      <c r="AT64">
        <f>IF($AK64&gt;11,SMALL($J64:$V64,8),0)</f>
        <v>0</v>
      </c>
      <c r="AU64">
        <f>IF($AK64&gt;12,SMALL($J64:$V64,9),0)</f>
        <v>0</v>
      </c>
    </row>
    <row r="65" spans="1:47">
      <c r="A65" s="16" t="s">
        <v>87</v>
      </c>
      <c r="B65" s="17">
        <v>64</v>
      </c>
      <c r="C65" s="17"/>
      <c r="D65" s="16"/>
      <c r="E65" s="17"/>
      <c r="F65" s="18">
        <f>G65/4000*1000</f>
        <v>149.5</v>
      </c>
      <c r="G65" s="19">
        <f>H65-(SUM(AM65:AU65))</f>
        <v>598</v>
      </c>
      <c r="H65" s="20">
        <f>SUM(J65:T65)</f>
        <v>598</v>
      </c>
      <c r="I65" s="31"/>
      <c r="J65" s="16"/>
      <c r="K65" s="16"/>
      <c r="L65" s="16"/>
      <c r="M65" s="16"/>
      <c r="N65" s="31"/>
      <c r="O65" s="16"/>
      <c r="P65" s="16"/>
      <c r="Q65" s="17">
        <v>598</v>
      </c>
      <c r="R65" s="17"/>
      <c r="S65" s="16"/>
      <c r="T65" s="17"/>
      <c r="X65">
        <f>IF(J65&gt;0,1,0)</f>
        <v>0</v>
      </c>
      <c r="Y65">
        <f>IF(K65&gt;0,1,0)</f>
        <v>0</v>
      </c>
      <c r="Z65">
        <f>IF(L65&gt;0,1,0)</f>
        <v>0</v>
      </c>
      <c r="AA65">
        <f>IF(M65&gt;0,1,0)</f>
        <v>0</v>
      </c>
      <c r="AB65">
        <f>IF(O65&gt;0,1,0)</f>
        <v>0</v>
      </c>
      <c r="AC65">
        <f>IF(P65&gt;0,1,0)</f>
        <v>0</v>
      </c>
      <c r="AD65">
        <f>IF(Q65&gt;0,1,0)</f>
        <v>1</v>
      </c>
      <c r="AE65">
        <f>IF(R65&gt;0,1,0)</f>
        <v>0</v>
      </c>
      <c r="AF65">
        <f>IF(S65&gt;0,1,0)</f>
        <v>0</v>
      </c>
      <c r="AG65">
        <f>IF(T65&gt;0,1,0)</f>
        <v>0</v>
      </c>
      <c r="AK65">
        <f>SUM(X65:AI65)</f>
        <v>1</v>
      </c>
      <c r="AM65">
        <f>IF($AK65&gt;4,SMALL($J65:$V65,1),0)</f>
        <v>0</v>
      </c>
      <c r="AN65">
        <f>IF($AK65&gt;5,SMALL($J65:$V65,2),0)</f>
        <v>0</v>
      </c>
      <c r="AO65">
        <f>IF($AK65&gt;6,SMALL($J65:$V65,3),0)</f>
        <v>0</v>
      </c>
      <c r="AP65">
        <f>IF($AK65&gt;7,SMALL($J65:$V65,4),0)</f>
        <v>0</v>
      </c>
      <c r="AQ65">
        <f>IF($AK65&gt;8,SMALL($J65:$V65,5),0)</f>
        <v>0</v>
      </c>
      <c r="AR65">
        <f>IF($AK65&gt;9,SMALL($J65:$V65,6),0)</f>
        <v>0</v>
      </c>
      <c r="AS65">
        <f>IF($AK65&gt;10,SMALL($J65:$V65,7),0)</f>
        <v>0</v>
      </c>
      <c r="AT65">
        <f>IF($AK65&gt;11,SMALL($J65:$V65,8),0)</f>
        <v>0</v>
      </c>
      <c r="AU65">
        <f>IF($AK65&gt;12,SMALL($J65:$V65,9),0)</f>
        <v>0</v>
      </c>
    </row>
    <row r="66" spans="1:47">
      <c r="A66" s="33" t="s">
        <v>88</v>
      </c>
      <c r="B66" s="17">
        <v>65</v>
      </c>
      <c r="C66" s="17"/>
      <c r="D66" s="16"/>
      <c r="E66" s="17"/>
      <c r="F66" s="18">
        <f>G66/4000*1000</f>
        <v>128.90883784918475</v>
      </c>
      <c r="G66" s="19">
        <f>H66-(SUM(AM66:AU66))</f>
        <v>515.635351396739</v>
      </c>
      <c r="H66" s="20">
        <f>SUM(J66:T66)</f>
        <v>515.635351396739</v>
      </c>
      <c r="I66" s="31"/>
      <c r="J66" s="16"/>
      <c r="K66" s="16"/>
      <c r="L66" s="16"/>
      <c r="M66" s="16"/>
      <c r="N66" s="31"/>
      <c r="O66" s="16"/>
      <c r="P66" s="23">
        <v>515.635351396739</v>
      </c>
      <c r="Q66" s="17"/>
      <c r="R66" s="17"/>
      <c r="S66" s="17">
        <v>0</v>
      </c>
      <c r="T66" s="17"/>
      <c r="X66">
        <f>IF(J66&gt;0,1,0)</f>
        <v>0</v>
      </c>
      <c r="Y66">
        <f>IF(K66&gt;0,1,0)</f>
        <v>0</v>
      </c>
      <c r="Z66">
        <f>IF(L66&gt;0,1,0)</f>
        <v>0</v>
      </c>
      <c r="AA66">
        <f>IF(M66&gt;0,1,0)</f>
        <v>0</v>
      </c>
      <c r="AB66">
        <f>IF(O66&gt;0,1,0)</f>
        <v>0</v>
      </c>
      <c r="AC66">
        <f>IF(P66&gt;0,1,0)</f>
        <v>1</v>
      </c>
      <c r="AD66">
        <f>IF(Q66&gt;0,1,0)</f>
        <v>0</v>
      </c>
      <c r="AE66">
        <f>IF(R66&gt;0,1,0)</f>
        <v>0</v>
      </c>
      <c r="AF66">
        <f>IF(S66&gt;0,1,0)</f>
        <v>0</v>
      </c>
      <c r="AG66">
        <f>IF(T66&gt;0,1,0)</f>
        <v>0</v>
      </c>
      <c r="AK66">
        <f>SUM(X66:AI66)</f>
        <v>1</v>
      </c>
      <c r="AM66">
        <f>IF($AK66&gt;4,SMALL($J66:$V66,1),0)</f>
        <v>0</v>
      </c>
      <c r="AN66">
        <f>IF($AK66&gt;5,SMALL($J66:$V66,2),0)</f>
        <v>0</v>
      </c>
      <c r="AO66">
        <f>IF($AK66&gt;6,SMALL($J66:$V66,3),0)</f>
        <v>0</v>
      </c>
      <c r="AP66">
        <f>IF($AK66&gt;7,SMALL($J66:$V66,4),0)</f>
        <v>0</v>
      </c>
      <c r="AQ66">
        <f>IF($AK66&gt;8,SMALL($J66:$V66,5),0)</f>
        <v>0</v>
      </c>
      <c r="AR66">
        <f>IF($AK66&gt;9,SMALL($J66:$V66,6),0)</f>
        <v>0</v>
      </c>
      <c r="AS66">
        <f>IF($AK66&gt;10,SMALL($J66:$V66,7),0)</f>
        <v>0</v>
      </c>
      <c r="AT66">
        <f>IF($AK66&gt;11,SMALL($J66:$V66,8),0)</f>
        <v>0</v>
      </c>
      <c r="AU66">
        <f>IF($AK66&gt;12,SMALL($J66:$V66,9),0)</f>
        <v>0</v>
      </c>
    </row>
    <row r="67" spans="1:47">
      <c r="A67" s="13" t="s">
        <v>89</v>
      </c>
      <c r="B67" s="17">
        <v>66</v>
      </c>
      <c r="C67" s="17"/>
      <c r="D67" s="16"/>
      <c r="E67" s="17"/>
      <c r="F67" s="18">
        <f>G67/4000*1000</f>
        <v>127.61349401309977</v>
      </c>
      <c r="G67" s="19">
        <f>H67-(SUM(AM67:AU67))</f>
        <v>510.45397605239901</v>
      </c>
      <c r="H67" s="20">
        <f>SUM(J67:T67)</f>
        <v>510.45397605239901</v>
      </c>
      <c r="I67" s="21"/>
      <c r="J67" s="13"/>
      <c r="K67" s="22"/>
      <c r="L67" s="22"/>
      <c r="M67" s="22">
        <v>510.45397605239901</v>
      </c>
      <c r="N67" s="21"/>
      <c r="O67" s="16"/>
      <c r="P67" s="16"/>
      <c r="Q67" s="17"/>
      <c r="R67" s="17">
        <v>0</v>
      </c>
      <c r="S67" s="17"/>
      <c r="T67" s="17"/>
      <c r="X67">
        <f>IF(J67&gt;0,1,0)</f>
        <v>0</v>
      </c>
      <c r="Y67">
        <f>IF(K67&gt;0,1,0)</f>
        <v>0</v>
      </c>
      <c r="Z67">
        <f>IF(L67&gt;0,1,0)</f>
        <v>0</v>
      </c>
      <c r="AA67">
        <f>IF(M67&gt;0,1,0)</f>
        <v>1</v>
      </c>
      <c r="AB67">
        <f>IF(O67&gt;0,1,0)</f>
        <v>0</v>
      </c>
      <c r="AC67">
        <f>IF(P67&gt;0,1,0)</f>
        <v>0</v>
      </c>
      <c r="AD67">
        <f>IF(Q67&gt;0,1,0)</f>
        <v>0</v>
      </c>
      <c r="AE67">
        <f>IF(R67&gt;0,1,0)</f>
        <v>0</v>
      </c>
      <c r="AF67">
        <f>IF(S67&gt;0,1,0)</f>
        <v>0</v>
      </c>
      <c r="AG67">
        <f>IF(T67&gt;0,1,0)</f>
        <v>0</v>
      </c>
      <c r="AK67">
        <f>SUM(X67:AI67)</f>
        <v>1</v>
      </c>
      <c r="AM67">
        <f>IF($AK67&gt;4,SMALL($J67:$V67,1),0)</f>
        <v>0</v>
      </c>
      <c r="AN67">
        <f>IF($AK67&gt;5,SMALL($J67:$V67,2),0)</f>
        <v>0</v>
      </c>
      <c r="AO67">
        <f>IF($AK67&gt;6,SMALL($J67:$V67,3),0)</f>
        <v>0</v>
      </c>
      <c r="AP67">
        <f>IF($AK67&gt;7,SMALL($J67:$V67,4),0)</f>
        <v>0</v>
      </c>
      <c r="AQ67">
        <f>IF($AK67&gt;8,SMALL($J67:$V67,5),0)</f>
        <v>0</v>
      </c>
      <c r="AR67">
        <f>IF($AK67&gt;9,SMALL($J67:$V67,6),0)</f>
        <v>0</v>
      </c>
      <c r="AS67">
        <f>IF($AK67&gt;10,SMALL($J67:$V67,7),0)</f>
        <v>0</v>
      </c>
      <c r="AT67">
        <f>IF($AK67&gt;11,SMALL($J67:$V67,8),0)</f>
        <v>0</v>
      </c>
      <c r="AU67">
        <f>IF($AK67&gt;12,SMALL($J67:$V67,9),0)</f>
        <v>0</v>
      </c>
    </row>
    <row r="68" spans="1:47">
      <c r="A68" s="13" t="s">
        <v>90</v>
      </c>
      <c r="B68" s="17">
        <v>67</v>
      </c>
      <c r="C68" s="17"/>
      <c r="D68" s="16"/>
      <c r="E68" s="17"/>
      <c r="F68" s="18">
        <f>G68/4000*1000</f>
        <v>77.340737939714501</v>
      </c>
      <c r="G68" s="19">
        <f>H68-(SUM(AM68:AU68))</f>
        <v>309.362951758858</v>
      </c>
      <c r="H68" s="20">
        <f>SUM(J68:T68)</f>
        <v>309.362951758858</v>
      </c>
      <c r="I68" s="21"/>
      <c r="J68" s="22">
        <v>309.362951758858</v>
      </c>
      <c r="K68" s="22"/>
      <c r="L68" s="22"/>
      <c r="M68" s="22"/>
      <c r="N68" s="21"/>
      <c r="O68" s="16"/>
      <c r="P68" s="16"/>
      <c r="Q68" s="17"/>
      <c r="R68" s="17"/>
      <c r="S68" s="16"/>
      <c r="T68" s="17"/>
      <c r="X68">
        <f>IF(J68&gt;0,1,0)</f>
        <v>1</v>
      </c>
      <c r="Y68">
        <f>IF(K68&gt;0,1,0)</f>
        <v>0</v>
      </c>
      <c r="Z68">
        <f>IF(L68&gt;0,1,0)</f>
        <v>0</v>
      </c>
      <c r="AA68">
        <f>IF(M68&gt;0,1,0)</f>
        <v>0</v>
      </c>
      <c r="AB68">
        <f>IF(O68&gt;0,1,0)</f>
        <v>0</v>
      </c>
      <c r="AC68">
        <f>IF(P68&gt;0,1,0)</f>
        <v>0</v>
      </c>
      <c r="AD68">
        <f>IF(Q68&gt;0,1,0)</f>
        <v>0</v>
      </c>
      <c r="AE68">
        <f>IF(R68&gt;0,1,0)</f>
        <v>0</v>
      </c>
      <c r="AF68">
        <f>IF(S68&gt;0,1,0)</f>
        <v>0</v>
      </c>
      <c r="AG68">
        <f>IF(T68&gt;0,1,0)</f>
        <v>0</v>
      </c>
      <c r="AK68">
        <f>SUM(X68:AI68)</f>
        <v>1</v>
      </c>
      <c r="AM68">
        <f>IF($AK68&gt;4,SMALL($J68:$V68,1),0)</f>
        <v>0</v>
      </c>
      <c r="AN68">
        <f>IF($AK68&gt;5,SMALL($J68:$V68,2),0)</f>
        <v>0</v>
      </c>
      <c r="AO68">
        <f>IF($AK68&gt;6,SMALL($J68:$V68,3),0)</f>
        <v>0</v>
      </c>
      <c r="AP68">
        <f>IF($AK68&gt;7,SMALL($J68:$V68,4),0)</f>
        <v>0</v>
      </c>
      <c r="AQ68">
        <f>IF($AK68&gt;8,SMALL($J68:$V68,5),0)</f>
        <v>0</v>
      </c>
      <c r="AR68">
        <f>IF($AK68&gt;9,SMALL($J68:$V68,6),0)</f>
        <v>0</v>
      </c>
      <c r="AS68">
        <f>IF($AK68&gt;10,SMALL($J68:$V68,7),0)</f>
        <v>0</v>
      </c>
      <c r="AT68">
        <f>IF($AK68&gt;11,SMALL($J68:$V68,8),0)</f>
        <v>0</v>
      </c>
      <c r="AU68">
        <f>IF($AK68&gt;12,SMALL($J68:$V68,9),0)</f>
        <v>0</v>
      </c>
    </row>
    <row r="69" spans="1:47">
      <c r="A69" s="30" t="s">
        <v>94</v>
      </c>
      <c r="B69" s="17">
        <v>68</v>
      </c>
      <c r="C69" s="17"/>
      <c r="D69" s="16"/>
      <c r="E69" s="17"/>
      <c r="F69" s="18">
        <f>G69/4000*1000</f>
        <v>0</v>
      </c>
      <c r="G69" s="19">
        <f>H69-(SUM(AM69:AU69))</f>
        <v>0</v>
      </c>
      <c r="H69" s="20">
        <f>SUM(J69:T69)</f>
        <v>0</v>
      </c>
      <c r="I69" s="21" t="s">
        <v>24</v>
      </c>
      <c r="J69" s="16"/>
      <c r="K69" s="16"/>
      <c r="L69" s="16"/>
      <c r="M69" s="16"/>
      <c r="N69" s="31"/>
      <c r="O69" s="16"/>
      <c r="P69" s="16"/>
      <c r="Q69" s="17"/>
      <c r="R69" s="17"/>
      <c r="S69" s="16"/>
      <c r="T69" s="17"/>
      <c r="X69">
        <f>IF(J69&gt;0,1,0)</f>
        <v>0</v>
      </c>
      <c r="Y69">
        <f>IF(K69&gt;0,1,0)</f>
        <v>0</v>
      </c>
      <c r="Z69">
        <f>IF(L69&gt;0,1,0)</f>
        <v>0</v>
      </c>
      <c r="AA69">
        <f>IF(M69&gt;0,1,0)</f>
        <v>0</v>
      </c>
      <c r="AB69">
        <f>IF(O69&gt;0,1,0)</f>
        <v>0</v>
      </c>
      <c r="AC69">
        <f>IF(P69&gt;0,1,0)</f>
        <v>0</v>
      </c>
      <c r="AD69">
        <f>IF(Q69&gt;0,1,0)</f>
        <v>0</v>
      </c>
      <c r="AE69">
        <f>IF(R69&gt;0,1,0)</f>
        <v>0</v>
      </c>
      <c r="AF69">
        <f>IF(S69&gt;0,1,0)</f>
        <v>0</v>
      </c>
      <c r="AG69">
        <f>IF(T69&gt;0,1,0)</f>
        <v>0</v>
      </c>
      <c r="AK69">
        <f>SUM(X69:AI69)</f>
        <v>0</v>
      </c>
      <c r="AM69">
        <f>IF($AK69&gt;4,SMALL($J69:$V69,1),0)</f>
        <v>0</v>
      </c>
      <c r="AN69">
        <f>IF($AK69&gt;5,SMALL($J69:$V69,2),0)</f>
        <v>0</v>
      </c>
      <c r="AO69">
        <f>IF($AK69&gt;6,SMALL($J69:$V69,3),0)</f>
        <v>0</v>
      </c>
      <c r="AP69">
        <f>IF($AK69&gt;7,SMALL($J69:$V69,4),0)</f>
        <v>0</v>
      </c>
      <c r="AQ69">
        <f>IF($AK69&gt;8,SMALL($J69:$V69,5),0)</f>
        <v>0</v>
      </c>
      <c r="AR69">
        <f>IF($AK69&gt;9,SMALL($J69:$V69,6),0)</f>
        <v>0</v>
      </c>
      <c r="AS69">
        <f>IF($AK69&gt;10,SMALL($J69:$V69,7),0)</f>
        <v>0</v>
      </c>
      <c r="AT69">
        <f>IF($AK69&gt;11,SMALL($J69:$V69,8),0)</f>
        <v>0</v>
      </c>
      <c r="AU69">
        <f>IF($AK69&gt;12,SMALL($J69:$V69,9),0)</f>
        <v>0</v>
      </c>
    </row>
    <row r="70" spans="1:47">
      <c r="A70" s="30" t="s">
        <v>93</v>
      </c>
      <c r="B70" s="17">
        <v>69</v>
      </c>
      <c r="C70" s="17"/>
      <c r="D70" s="16"/>
      <c r="E70" s="17"/>
      <c r="F70" s="18">
        <f>G70/4000*1000</f>
        <v>0</v>
      </c>
      <c r="G70" s="19">
        <f>H70-(SUM(AM70:AU70))</f>
        <v>0</v>
      </c>
      <c r="H70" s="20">
        <f>SUM(J70:T70)</f>
        <v>0</v>
      </c>
      <c r="I70" s="31" t="s">
        <v>24</v>
      </c>
      <c r="J70" s="16"/>
      <c r="K70" s="16"/>
      <c r="L70" s="16"/>
      <c r="M70" s="16"/>
      <c r="N70" s="31"/>
      <c r="O70" s="16"/>
      <c r="P70" s="16"/>
      <c r="Q70" s="17"/>
      <c r="R70" s="17"/>
      <c r="S70" s="16"/>
      <c r="T70" s="17"/>
      <c r="X70">
        <f>IF(J70&gt;0,1,0)</f>
        <v>0</v>
      </c>
      <c r="Y70">
        <f>IF(K70&gt;0,1,0)</f>
        <v>0</v>
      </c>
      <c r="Z70">
        <f>IF(L70&gt;0,1,0)</f>
        <v>0</v>
      </c>
      <c r="AA70">
        <f>IF(M70&gt;0,1,0)</f>
        <v>0</v>
      </c>
      <c r="AB70">
        <f>IF(O70&gt;0,1,0)</f>
        <v>0</v>
      </c>
      <c r="AC70">
        <f>IF(P70&gt;0,1,0)</f>
        <v>0</v>
      </c>
      <c r="AD70">
        <f>IF(Q70&gt;0,1,0)</f>
        <v>0</v>
      </c>
      <c r="AE70">
        <f>IF(R70&gt;0,1,0)</f>
        <v>0</v>
      </c>
      <c r="AF70">
        <f>IF(S70&gt;0,1,0)</f>
        <v>0</v>
      </c>
      <c r="AG70">
        <f>IF(T70&gt;0,1,0)</f>
        <v>0</v>
      </c>
      <c r="AK70">
        <f>SUM(X70:AI70)</f>
        <v>0</v>
      </c>
      <c r="AM70">
        <f>IF($AK70&gt;4,SMALL($J70:$V70,1),0)</f>
        <v>0</v>
      </c>
      <c r="AN70">
        <f>IF($AK70&gt;5,SMALL($J70:$V70,2),0)</f>
        <v>0</v>
      </c>
      <c r="AO70">
        <f>IF($AK70&gt;6,SMALL($J70:$V70,3),0)</f>
        <v>0</v>
      </c>
      <c r="AP70">
        <f>IF($AK70&gt;7,SMALL($J70:$V70,4),0)</f>
        <v>0</v>
      </c>
      <c r="AQ70">
        <f>IF($AK70&gt;8,SMALL($J70:$V70,5),0)</f>
        <v>0</v>
      </c>
      <c r="AR70">
        <f>IF($AK70&gt;9,SMALL($J70:$V70,6),0)</f>
        <v>0</v>
      </c>
      <c r="AS70">
        <f>IF($AK70&gt;10,SMALL($J70:$V70,7),0)</f>
        <v>0</v>
      </c>
      <c r="AT70">
        <f>IF($AK70&gt;11,SMALL($J70:$V70,8),0)</f>
        <v>0</v>
      </c>
      <c r="AU70">
        <f>IF($AK70&gt;12,SMALL($J70:$V70,9),0)</f>
        <v>0</v>
      </c>
    </row>
    <row r="71" spans="1:47">
      <c r="A71" s="34" t="s">
        <v>92</v>
      </c>
      <c r="B71" s="17">
        <v>70</v>
      </c>
      <c r="C71" s="17"/>
      <c r="D71" s="16"/>
      <c r="E71" s="17"/>
      <c r="F71" s="18">
        <f>G71/4000*1000</f>
        <v>0</v>
      </c>
      <c r="G71" s="19">
        <f>H71-(SUM(AM71:AU71))</f>
        <v>0</v>
      </c>
      <c r="H71" s="20">
        <f>SUM(J71:T71)</f>
        <v>0</v>
      </c>
      <c r="I71" s="31"/>
      <c r="J71" s="16"/>
      <c r="K71" s="16"/>
      <c r="L71" s="16"/>
      <c r="M71" s="16"/>
      <c r="N71" s="31"/>
      <c r="O71" s="16"/>
      <c r="P71" s="16"/>
      <c r="Q71" s="17"/>
      <c r="R71" s="17">
        <v>0</v>
      </c>
      <c r="S71" s="16"/>
      <c r="T71" s="17"/>
      <c r="X71">
        <f>IF(J71&gt;0,1,0)</f>
        <v>0</v>
      </c>
      <c r="Y71">
        <f>IF(K71&gt;0,1,0)</f>
        <v>0</v>
      </c>
      <c r="Z71">
        <f>IF(L71&gt;0,1,0)</f>
        <v>0</v>
      </c>
      <c r="AA71">
        <f>IF(M71&gt;0,1,0)</f>
        <v>0</v>
      </c>
      <c r="AB71">
        <f>IF(O71&gt;0,1,0)</f>
        <v>0</v>
      </c>
      <c r="AC71">
        <f>IF(P71&gt;0,1,0)</f>
        <v>0</v>
      </c>
      <c r="AD71">
        <f>IF(Q71&gt;0,1,0)</f>
        <v>0</v>
      </c>
      <c r="AE71">
        <f>IF(R71&gt;0,1,0)</f>
        <v>0</v>
      </c>
      <c r="AF71">
        <f>IF(S71&gt;0,1,0)</f>
        <v>0</v>
      </c>
      <c r="AG71">
        <f>IF(T71&gt;0,1,0)</f>
        <v>0</v>
      </c>
      <c r="AK71">
        <f>SUM(X71:AI71)</f>
        <v>0</v>
      </c>
      <c r="AM71">
        <f>IF($AK71&gt;4,SMALL($J71:$V71,1),0)</f>
        <v>0</v>
      </c>
      <c r="AN71">
        <f>IF($AK71&gt;5,SMALL($J71:$V71,2),0)</f>
        <v>0</v>
      </c>
      <c r="AO71">
        <f>IF($AK71&gt;6,SMALL($J71:$V71,3),0)</f>
        <v>0</v>
      </c>
      <c r="AP71">
        <f>IF($AK71&gt;7,SMALL($J71:$V71,4),0)</f>
        <v>0</v>
      </c>
      <c r="AQ71">
        <f>IF($AK71&gt;8,SMALL($J71:$V71,5),0)</f>
        <v>0</v>
      </c>
      <c r="AR71">
        <f>IF($AK71&gt;9,SMALL($J71:$V71,6),0)</f>
        <v>0</v>
      </c>
      <c r="AS71">
        <f>IF($AK71&gt;10,SMALL($J71:$V71,7),0)</f>
        <v>0</v>
      </c>
      <c r="AT71">
        <f>IF($AK71&gt;11,SMALL($J71:$V71,8),0)</f>
        <v>0</v>
      </c>
      <c r="AU71">
        <f>IF($AK71&gt;12,SMALL($J71:$V71,9),0)</f>
        <v>0</v>
      </c>
    </row>
    <row r="72" spans="1:47">
      <c r="A72" s="16" t="s">
        <v>91</v>
      </c>
      <c r="B72" s="17">
        <v>71</v>
      </c>
      <c r="C72" s="17"/>
      <c r="D72" s="16"/>
      <c r="E72" s="17" t="s">
        <v>23</v>
      </c>
      <c r="F72" s="18">
        <f>G72/4000*1000</f>
        <v>0</v>
      </c>
      <c r="G72" s="19">
        <f>H72-(SUM(AM72:AU72))</f>
        <v>0</v>
      </c>
      <c r="H72" s="20">
        <f>SUM(J72:T72)</f>
        <v>0</v>
      </c>
      <c r="I72" s="31"/>
      <c r="J72" s="16"/>
      <c r="K72" s="16"/>
      <c r="L72" s="16"/>
      <c r="M72" s="16"/>
      <c r="N72" s="31"/>
      <c r="O72" s="16"/>
      <c r="P72" s="16"/>
      <c r="Q72" s="17"/>
      <c r="R72" s="17">
        <v>0</v>
      </c>
      <c r="S72" s="16"/>
      <c r="T72" s="17"/>
      <c r="X72">
        <f>IF(J72&gt;0,1,0)</f>
        <v>0</v>
      </c>
      <c r="Y72">
        <f>IF(K72&gt;0,1,0)</f>
        <v>0</v>
      </c>
      <c r="Z72">
        <f>IF(L72&gt;0,1,0)</f>
        <v>0</v>
      </c>
      <c r="AA72">
        <f>IF(M72&gt;0,1,0)</f>
        <v>0</v>
      </c>
      <c r="AB72">
        <f>IF(O72&gt;0,1,0)</f>
        <v>0</v>
      </c>
      <c r="AC72">
        <f>IF(P72&gt;0,1,0)</f>
        <v>0</v>
      </c>
      <c r="AD72">
        <f>IF(Q72&gt;0,1,0)</f>
        <v>0</v>
      </c>
      <c r="AE72">
        <f>IF(R72&gt;0,1,0)</f>
        <v>0</v>
      </c>
      <c r="AF72">
        <f>IF(S72&gt;0,1,0)</f>
        <v>0</v>
      </c>
      <c r="AG72">
        <f>IF(T72&gt;0,1,0)</f>
        <v>0</v>
      </c>
      <c r="AK72">
        <f>SUM(X72:AI72)</f>
        <v>0</v>
      </c>
      <c r="AM72">
        <f>IF($AK72&gt;4,SMALL($J72:$V72,1),0)</f>
        <v>0</v>
      </c>
      <c r="AN72">
        <f>IF($AK72&gt;5,SMALL($J72:$V72,2),0)</f>
        <v>0</v>
      </c>
      <c r="AO72">
        <f>IF($AK72&gt;6,SMALL($J72:$V72,3),0)</f>
        <v>0</v>
      </c>
      <c r="AP72">
        <f>IF($AK72&gt;7,SMALL($J72:$V72,4),0)</f>
        <v>0</v>
      </c>
      <c r="AQ72">
        <f>IF($AK72&gt;8,SMALL($J72:$V72,5),0)</f>
        <v>0</v>
      </c>
      <c r="AR72">
        <f>IF($AK72&gt;9,SMALL($J72:$V72,6),0)</f>
        <v>0</v>
      </c>
      <c r="AS72">
        <f>IF($AK72&gt;10,SMALL($J72:$V72,7),0)</f>
        <v>0</v>
      </c>
      <c r="AT72">
        <f>IF($AK72&gt;11,SMALL($J72:$V72,8),0)</f>
        <v>0</v>
      </c>
      <c r="AU72">
        <f>IF($AK72&gt;12,SMALL($J72:$V72,9),0)</f>
        <v>0</v>
      </c>
    </row>
    <row r="73" spans="1:47">
      <c r="B73" s="43"/>
      <c r="X73">
        <f>IF(J73&gt;0,1,0)</f>
        <v>0</v>
      </c>
      <c r="Y73">
        <f>IF(K73&gt;0,1,0)</f>
        <v>0</v>
      </c>
      <c r="Z73">
        <f>IF(L73&gt;0,1,0)</f>
        <v>0</v>
      </c>
      <c r="AA73">
        <f>IF(M73&gt;0,1,0)</f>
        <v>0</v>
      </c>
      <c r="AB73">
        <f>IF(O73&gt;0,1,0)</f>
        <v>0</v>
      </c>
      <c r="AC73">
        <f>IF(P73&gt;0,1,0)</f>
        <v>0</v>
      </c>
      <c r="AD73">
        <f>IF(Q73&gt;0,1,0)</f>
        <v>0</v>
      </c>
      <c r="AE73">
        <f>IF(R73&gt;0,1,0)</f>
        <v>0</v>
      </c>
      <c r="AF73">
        <f>IF(S73&gt;0,1,0)</f>
        <v>0</v>
      </c>
      <c r="AG73">
        <f>IF(T73&gt;0,1,0)</f>
        <v>0</v>
      </c>
      <c r="AK73">
        <f>SUM(X73:AI73)</f>
        <v>0</v>
      </c>
      <c r="AM73">
        <f>IF($AK73&gt;4,SMALL($J73:$V73,1),0)</f>
        <v>0</v>
      </c>
      <c r="AN73">
        <f>IF($AK73&gt;5,SMALL($J73:$V73,2),0)</f>
        <v>0</v>
      </c>
      <c r="AO73">
        <f>IF($AK73&gt;6,SMALL($J73:$V73,3),0)</f>
        <v>0</v>
      </c>
      <c r="AP73">
        <f>IF($AK73&gt;7,SMALL($J73:$V73,4),0)</f>
        <v>0</v>
      </c>
      <c r="AQ73">
        <f>IF($AK73&gt;8,SMALL($J73:$V73,5),0)</f>
        <v>0</v>
      </c>
      <c r="AR73">
        <f>IF($AK73&gt;9,SMALL($J73:$V73,6),0)</f>
        <v>0</v>
      </c>
      <c r="AS73">
        <f>IF($AK73&gt;10,SMALL($J73:$V73,7),0)</f>
        <v>0</v>
      </c>
      <c r="AT73">
        <f>IF($AK73&gt;11,SMALL($J73:$V73,8),0)</f>
        <v>0</v>
      </c>
      <c r="AU73">
        <f>IF($AK73&gt;12,SMALL($J73:$V73,9),0)</f>
        <v>0</v>
      </c>
    </row>
    <row r="74" spans="1:47">
      <c r="X74">
        <f>IF(J74&gt;0,1,0)</f>
        <v>0</v>
      </c>
      <c r="Y74">
        <f>IF(K74&gt;0,1,0)</f>
        <v>0</v>
      </c>
      <c r="Z74">
        <f>IF(L74&gt;0,1,0)</f>
        <v>0</v>
      </c>
      <c r="AA74">
        <f>IF(M74&gt;0,1,0)</f>
        <v>0</v>
      </c>
      <c r="AB74">
        <f>IF(O74&gt;0,1,0)</f>
        <v>0</v>
      </c>
      <c r="AC74">
        <f>IF(P74&gt;0,1,0)</f>
        <v>0</v>
      </c>
      <c r="AD74">
        <f>IF(Q74&gt;0,1,0)</f>
        <v>0</v>
      </c>
      <c r="AE74">
        <f>IF(R74&gt;0,1,0)</f>
        <v>0</v>
      </c>
      <c r="AF74">
        <f>IF(S74&gt;0,1,0)</f>
        <v>0</v>
      </c>
      <c r="AG74">
        <f>IF(T74&gt;0,1,0)</f>
        <v>0</v>
      </c>
      <c r="AK74">
        <f>SUM(X74:AI74)</f>
        <v>0</v>
      </c>
      <c r="AM74">
        <f>IF($AK74&gt;4,SMALL($J74:$V74,1),0)</f>
        <v>0</v>
      </c>
      <c r="AN74">
        <f>IF($AK74&gt;5,SMALL($J74:$V74,2),0)</f>
        <v>0</v>
      </c>
      <c r="AO74">
        <f>IF($AK74&gt;6,SMALL($J74:$V74,3),0)</f>
        <v>0</v>
      </c>
      <c r="AP74">
        <f>IF($AK74&gt;7,SMALL($J74:$V74,4),0)</f>
        <v>0</v>
      </c>
      <c r="AQ74">
        <f>IF($AK74&gt;8,SMALL($J74:$V74,5),0)</f>
        <v>0</v>
      </c>
      <c r="AR74">
        <f>IF($AK74&gt;9,SMALL($J74:$V74,6),0)</f>
        <v>0</v>
      </c>
      <c r="AS74">
        <f>IF($AK74&gt;10,SMALL($J74:$V74,7),0)</f>
        <v>0</v>
      </c>
      <c r="AT74">
        <f>IF($AK74&gt;11,SMALL($J74:$V74,8),0)</f>
        <v>0</v>
      </c>
      <c r="AU74">
        <f>IF($AK74&gt;12,SMALL($J74:$V74,9),0)</f>
        <v>0</v>
      </c>
    </row>
    <row r="75" spans="1:47">
      <c r="X75">
        <f>IF(J75&gt;0,1,0)</f>
        <v>0</v>
      </c>
      <c r="Y75">
        <f>IF(K75&gt;0,1,0)</f>
        <v>0</v>
      </c>
      <c r="Z75">
        <f>IF(L75&gt;0,1,0)</f>
        <v>0</v>
      </c>
      <c r="AA75">
        <f>IF(M75&gt;0,1,0)</f>
        <v>0</v>
      </c>
      <c r="AB75">
        <f>IF(O75&gt;0,1,0)</f>
        <v>0</v>
      </c>
      <c r="AC75">
        <f>IF(P75&gt;0,1,0)</f>
        <v>0</v>
      </c>
      <c r="AD75">
        <f>IF(Q75&gt;0,1,0)</f>
        <v>0</v>
      </c>
      <c r="AE75">
        <f>IF(R75&gt;0,1,0)</f>
        <v>0</v>
      </c>
      <c r="AF75">
        <f>IF(S75&gt;0,1,0)</f>
        <v>0</v>
      </c>
      <c r="AG75">
        <f>IF(T75&gt;0,1,0)</f>
        <v>0</v>
      </c>
      <c r="AK75">
        <f>SUM(X75:AI75)</f>
        <v>0</v>
      </c>
      <c r="AM75">
        <f>IF($AK75&gt;4,SMALL($J75:$V75,1),0)</f>
        <v>0</v>
      </c>
      <c r="AN75">
        <f>IF($AK75&gt;5,SMALL($J75:$V75,2),0)</f>
        <v>0</v>
      </c>
      <c r="AO75">
        <f>IF($AK75&gt;6,SMALL($J75:$V75,3),0)</f>
        <v>0</v>
      </c>
      <c r="AP75">
        <f>IF($AK75&gt;7,SMALL($J75:$V75,4),0)</f>
        <v>0</v>
      </c>
      <c r="AQ75">
        <f>IF($AK75&gt;8,SMALL($J75:$V75,5),0)</f>
        <v>0</v>
      </c>
      <c r="AR75">
        <f>IF($AK75&gt;9,SMALL($J75:$V75,6),0)</f>
        <v>0</v>
      </c>
      <c r="AS75">
        <f>IF($AK75&gt;10,SMALL($J75:$V75,7),0)</f>
        <v>0</v>
      </c>
      <c r="AT75">
        <f>IF($AK75&gt;11,SMALL($J75:$V75,8),0)</f>
        <v>0</v>
      </c>
      <c r="AU75">
        <f>IF($AK75&gt;12,SMALL($J75:$V75,9),0)</f>
        <v>0</v>
      </c>
    </row>
    <row r="76" spans="1:47">
      <c r="X76">
        <f>IF(J76&gt;0,1,0)</f>
        <v>0</v>
      </c>
      <c r="Y76">
        <f>IF(K76&gt;0,1,0)</f>
        <v>0</v>
      </c>
      <c r="Z76">
        <f>IF(L76&gt;0,1,0)</f>
        <v>0</v>
      </c>
      <c r="AA76">
        <f>IF(M76&gt;0,1,0)</f>
        <v>0</v>
      </c>
      <c r="AB76">
        <f>IF(O76&gt;0,1,0)</f>
        <v>0</v>
      </c>
      <c r="AC76">
        <f>IF(P76&gt;0,1,0)</f>
        <v>0</v>
      </c>
      <c r="AD76">
        <f>IF(Q76&gt;0,1,0)</f>
        <v>0</v>
      </c>
      <c r="AE76">
        <f>IF(R76&gt;0,1,0)</f>
        <v>0</v>
      </c>
      <c r="AF76">
        <f>IF(S76&gt;0,1,0)</f>
        <v>0</v>
      </c>
      <c r="AG76">
        <f>IF(T76&gt;0,1,0)</f>
        <v>0</v>
      </c>
      <c r="AK76">
        <f>SUM(X76:AI76)</f>
        <v>0</v>
      </c>
      <c r="AM76">
        <f>IF($AK76&gt;4,SMALL($J76:$V76,1),0)</f>
        <v>0</v>
      </c>
      <c r="AN76">
        <f>IF($AK76&gt;5,SMALL($J76:$V76,2),0)</f>
        <v>0</v>
      </c>
      <c r="AO76">
        <f>IF($AK76&gt;6,SMALL($J76:$V76,3),0)</f>
        <v>0</v>
      </c>
      <c r="AP76">
        <f>IF($AK76&gt;7,SMALL($J76:$V76,4),0)</f>
        <v>0</v>
      </c>
      <c r="AQ76">
        <f>IF($AK76&gt;8,SMALL($J76:$V76,5),0)</f>
        <v>0</v>
      </c>
      <c r="AR76">
        <f>IF($AK76&gt;9,SMALL($J76:$V76,6),0)</f>
        <v>0</v>
      </c>
      <c r="AS76">
        <f>IF($AK76&gt;10,SMALL($J76:$V76,7),0)</f>
        <v>0</v>
      </c>
      <c r="AT76">
        <f>IF($AK76&gt;11,SMALL($J76:$V76,8),0)</f>
        <v>0</v>
      </c>
      <c r="AU76">
        <f>IF($AK76&gt;12,SMALL($J76:$V76,9),0)</f>
        <v>0</v>
      </c>
    </row>
  </sheetData>
  <sortState ref="A2:AU76">
    <sortCondition descending="1" ref="G2:G76"/>
  </sortState>
  <pageMargins left="0" right="0" top="0" bottom="0" header="0" footer="0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zoomScaleNormal="100" workbookViewId="0">
      <selection activeCell="K15" sqref="K15"/>
    </sheetView>
  </sheetViews>
  <sheetFormatPr baseColWidth="10" defaultColWidth="9.140625" defaultRowHeight="12.75"/>
  <cols>
    <col min="1" max="1" width="4.5703125" style="35"/>
    <col min="2" max="2" width="22.42578125" style="35"/>
    <col min="3" max="6" width="11.42578125" style="35"/>
    <col min="7" max="8" width="12.7109375" style="35"/>
    <col min="9" max="9" width="5" style="35"/>
    <col min="10" max="1025" width="10.7109375"/>
  </cols>
  <sheetData>
    <row r="1" spans="1:12">
      <c r="A1" s="17"/>
      <c r="B1" s="17"/>
      <c r="C1" s="17" t="s">
        <v>95</v>
      </c>
      <c r="D1" s="17" t="s">
        <v>96</v>
      </c>
      <c r="E1" s="17" t="s">
        <v>97</v>
      </c>
      <c r="F1" s="17" t="s">
        <v>98</v>
      </c>
      <c r="G1" s="36" t="s">
        <v>99</v>
      </c>
      <c r="H1" s="17" t="s">
        <v>100</v>
      </c>
    </row>
    <row r="2" spans="1:12">
      <c r="A2" s="17">
        <v>11</v>
      </c>
      <c r="B2" s="27" t="s">
        <v>101</v>
      </c>
      <c r="C2" s="17"/>
      <c r="D2" s="17">
        <v>843</v>
      </c>
      <c r="E2" s="17"/>
      <c r="F2" s="17"/>
      <c r="G2" s="36"/>
      <c r="H2" s="23">
        <v>885.45073914340105</v>
      </c>
      <c r="J2" s="28"/>
      <c r="K2" s="28"/>
      <c r="L2" s="28"/>
    </row>
    <row r="3" spans="1:12">
      <c r="A3" s="17">
        <v>17</v>
      </c>
      <c r="B3" s="33" t="s">
        <v>102</v>
      </c>
      <c r="C3" s="17"/>
      <c r="D3" s="17"/>
      <c r="E3" s="17"/>
      <c r="F3" s="36">
        <v>929.40475860936203</v>
      </c>
      <c r="G3" s="36"/>
      <c r="H3" s="17"/>
      <c r="J3" s="28"/>
      <c r="K3" s="28"/>
      <c r="L3" s="28"/>
    </row>
    <row r="4" spans="1:12">
      <c r="A4" s="17">
        <v>19</v>
      </c>
      <c r="B4" s="33" t="s">
        <v>103</v>
      </c>
      <c r="C4" s="17"/>
      <c r="D4" s="17"/>
      <c r="E4" s="17"/>
      <c r="F4" s="17"/>
      <c r="G4" s="36">
        <v>943.30167941331501</v>
      </c>
      <c r="H4" s="17"/>
      <c r="J4" s="37"/>
      <c r="K4" s="28"/>
      <c r="L4" s="28"/>
    </row>
    <row r="5" spans="1:12">
      <c r="A5" s="17">
        <v>16</v>
      </c>
      <c r="B5" s="33" t="s">
        <v>50</v>
      </c>
      <c r="C5" s="17"/>
      <c r="D5" s="17"/>
      <c r="E5" s="17"/>
      <c r="F5" s="36">
        <v>907.84315118744598</v>
      </c>
      <c r="G5" s="36"/>
      <c r="H5" s="17"/>
      <c r="J5" s="37"/>
      <c r="K5" s="24"/>
      <c r="L5" s="28"/>
    </row>
    <row r="6" spans="1:12">
      <c r="A6" s="17">
        <v>18</v>
      </c>
      <c r="B6" s="33" t="s">
        <v>34</v>
      </c>
      <c r="C6" s="17"/>
      <c r="D6" s="17"/>
      <c r="E6" s="17"/>
      <c r="F6" s="36">
        <v>942.92986517692998</v>
      </c>
      <c r="G6" s="36"/>
      <c r="H6" s="17"/>
      <c r="J6" s="37"/>
      <c r="K6" s="24"/>
      <c r="L6" s="28"/>
    </row>
    <row r="7" spans="1:12">
      <c r="A7" s="17">
        <v>28</v>
      </c>
      <c r="B7" s="27" t="s">
        <v>104</v>
      </c>
      <c r="C7" s="13"/>
      <c r="D7" s="13"/>
      <c r="E7" s="16"/>
      <c r="F7" s="16"/>
      <c r="G7" s="38"/>
      <c r="H7" s="23">
        <v>925.50506124704702</v>
      </c>
      <c r="J7" s="37"/>
      <c r="K7" s="24"/>
      <c r="L7" s="28"/>
    </row>
    <row r="8" spans="1:12">
      <c r="A8" s="17">
        <v>24</v>
      </c>
      <c r="B8" s="27" t="s">
        <v>46</v>
      </c>
      <c r="C8" s="17"/>
      <c r="D8" s="17"/>
      <c r="E8" s="17"/>
      <c r="F8" s="17"/>
      <c r="G8" s="36"/>
      <c r="H8" s="23">
        <v>923.50764310991599</v>
      </c>
      <c r="J8" s="28"/>
      <c r="K8" s="28"/>
      <c r="L8" s="28"/>
    </row>
    <row r="9" spans="1:12">
      <c r="A9" s="17">
        <v>9</v>
      </c>
      <c r="B9" s="27" t="s">
        <v>32</v>
      </c>
      <c r="C9" s="17"/>
      <c r="D9" s="17">
        <v>847</v>
      </c>
      <c r="E9" s="17"/>
      <c r="F9" s="17"/>
      <c r="G9" s="36">
        <v>906.15643324758696</v>
      </c>
      <c r="H9" s="23">
        <v>941.27519645480595</v>
      </c>
      <c r="J9" s="28"/>
      <c r="K9" s="28"/>
      <c r="L9" s="28"/>
    </row>
    <row r="10" spans="1:12">
      <c r="A10" s="17">
        <v>7</v>
      </c>
      <c r="B10" s="27" t="s">
        <v>31</v>
      </c>
      <c r="C10" s="17"/>
      <c r="D10" s="17">
        <v>861</v>
      </c>
      <c r="E10" s="17"/>
      <c r="F10" s="17"/>
      <c r="G10" s="36">
        <v>843.51733875753598</v>
      </c>
      <c r="H10" s="23">
        <v>957.08003435494197</v>
      </c>
      <c r="J10" s="37"/>
      <c r="K10" s="24"/>
      <c r="L10" s="28"/>
    </row>
    <row r="11" spans="1:12">
      <c r="A11" s="17">
        <v>8</v>
      </c>
      <c r="B11" s="27" t="s">
        <v>49</v>
      </c>
      <c r="C11" s="17"/>
      <c r="D11" s="17">
        <v>853</v>
      </c>
      <c r="E11" s="17"/>
      <c r="F11" s="17"/>
      <c r="G11" s="36"/>
      <c r="H11" s="23">
        <v>858.38158921207605</v>
      </c>
      <c r="J11" s="37"/>
      <c r="K11" s="24"/>
      <c r="L11" s="28"/>
    </row>
    <row r="12" spans="1:12">
      <c r="A12" s="17">
        <v>25</v>
      </c>
      <c r="B12" s="27" t="s">
        <v>35</v>
      </c>
      <c r="C12" s="13"/>
      <c r="D12" s="13"/>
      <c r="E12" s="16"/>
      <c r="F12" s="16"/>
      <c r="G12" s="38"/>
      <c r="H12" s="23">
        <v>920.25098661569996</v>
      </c>
      <c r="J12" s="37"/>
      <c r="K12" s="24"/>
      <c r="L12" s="28"/>
    </row>
    <row r="13" spans="1:12">
      <c r="A13" s="17">
        <v>26</v>
      </c>
      <c r="B13" s="27" t="s">
        <v>30</v>
      </c>
      <c r="C13" s="13"/>
      <c r="D13" s="13"/>
      <c r="E13" s="16"/>
      <c r="F13" s="16"/>
      <c r="G13" s="38"/>
      <c r="H13" s="23">
        <v>919.62244815110296</v>
      </c>
      <c r="J13" s="37"/>
      <c r="K13" s="28"/>
      <c r="L13" s="28"/>
    </row>
    <row r="14" spans="1:12">
      <c r="A14" s="17">
        <v>4</v>
      </c>
      <c r="B14" s="27" t="s">
        <v>105</v>
      </c>
      <c r="C14" s="17"/>
      <c r="D14" s="17">
        <v>890</v>
      </c>
      <c r="E14" s="17"/>
      <c r="F14" s="36">
        <v>945.27400914754003</v>
      </c>
      <c r="G14" s="36">
        <v>908.08874688296305</v>
      </c>
      <c r="H14" s="23">
        <v>976.431351967409</v>
      </c>
      <c r="J14" s="28"/>
      <c r="K14" s="28"/>
      <c r="L14" s="28"/>
    </row>
    <row r="15" spans="1:12">
      <c r="A15" s="17">
        <v>5</v>
      </c>
      <c r="B15" s="27" t="s">
        <v>28</v>
      </c>
      <c r="C15" s="17"/>
      <c r="D15" s="17">
        <v>880</v>
      </c>
      <c r="E15" s="17"/>
      <c r="F15" s="17"/>
      <c r="G15" s="36"/>
      <c r="H15" s="23">
        <v>991.83661905057295</v>
      </c>
      <c r="J15" s="37"/>
      <c r="K15" s="24"/>
      <c r="L15" s="28"/>
    </row>
    <row r="16" spans="1:12">
      <c r="A16" s="17">
        <v>10</v>
      </c>
      <c r="B16" s="33" t="s">
        <v>106</v>
      </c>
      <c r="C16" s="17"/>
      <c r="D16" s="17">
        <v>844</v>
      </c>
      <c r="E16" s="17"/>
      <c r="F16" s="17"/>
      <c r="G16" s="36"/>
      <c r="H16" s="17"/>
      <c r="J16" s="37"/>
      <c r="K16" s="24"/>
      <c r="L16" s="28"/>
    </row>
    <row r="17" spans="1:12">
      <c r="A17" s="17">
        <v>12</v>
      </c>
      <c r="B17" s="33" t="s">
        <v>107</v>
      </c>
      <c r="C17" s="17"/>
      <c r="D17" s="17">
        <v>842</v>
      </c>
      <c r="E17" s="17"/>
      <c r="F17" s="17"/>
      <c r="G17" s="36"/>
      <c r="H17" s="17"/>
      <c r="J17" s="37"/>
      <c r="K17" s="24"/>
      <c r="L17" s="28"/>
    </row>
    <row r="18" spans="1:12">
      <c r="A18" s="17">
        <v>20</v>
      </c>
      <c r="B18" s="27" t="s">
        <v>108</v>
      </c>
      <c r="C18" s="17"/>
      <c r="D18" s="17"/>
      <c r="E18" s="17"/>
      <c r="F18" s="17"/>
      <c r="G18" s="36">
        <v>935.02444090301606</v>
      </c>
      <c r="H18" s="23">
        <v>951.28006950014105</v>
      </c>
      <c r="J18" s="28"/>
      <c r="K18" s="28"/>
      <c r="L18" s="28"/>
    </row>
    <row r="19" spans="1:12">
      <c r="A19" s="17">
        <v>29</v>
      </c>
      <c r="B19" s="27" t="s">
        <v>109</v>
      </c>
      <c r="C19" s="13"/>
      <c r="D19" s="13"/>
      <c r="E19" s="16"/>
      <c r="F19" s="16"/>
      <c r="G19" s="38"/>
      <c r="H19" s="23">
        <v>910.49207258520801</v>
      </c>
      <c r="J19" s="28"/>
      <c r="K19" s="28"/>
      <c r="L19" s="28"/>
    </row>
    <row r="20" spans="1:12">
      <c r="A20" s="17">
        <v>15</v>
      </c>
      <c r="B20" s="33" t="s">
        <v>65</v>
      </c>
      <c r="C20" s="17"/>
      <c r="D20" s="17"/>
      <c r="E20" s="17"/>
      <c r="F20" s="36">
        <v>876.71830459803198</v>
      </c>
      <c r="G20" s="36">
        <v>861.52846354168196</v>
      </c>
      <c r="H20" s="17"/>
      <c r="J20" s="28"/>
      <c r="K20" s="28"/>
      <c r="L20" s="28"/>
    </row>
    <row r="21" spans="1:12">
      <c r="A21" s="17">
        <v>14</v>
      </c>
      <c r="B21" s="33" t="s">
        <v>91</v>
      </c>
      <c r="C21" s="17"/>
      <c r="D21" s="17"/>
      <c r="E21" s="17"/>
      <c r="F21" s="36">
        <v>877.30851352042396</v>
      </c>
      <c r="G21" s="36">
        <v>896.51271144972702</v>
      </c>
      <c r="H21" s="17"/>
      <c r="J21" s="37"/>
      <c r="K21" s="24"/>
      <c r="L21" s="28"/>
    </row>
    <row r="22" spans="1:12">
      <c r="A22" s="17">
        <v>3</v>
      </c>
      <c r="B22" s="27" t="s">
        <v>25</v>
      </c>
      <c r="C22" s="17"/>
      <c r="D22" s="17">
        <v>913</v>
      </c>
      <c r="E22" s="17"/>
      <c r="F22" s="36">
        <v>945.08706521006104</v>
      </c>
      <c r="G22" s="36">
        <v>991.41705331221897</v>
      </c>
      <c r="H22" s="23">
        <v>985.58856015541801</v>
      </c>
    </row>
    <row r="23" spans="1:12">
      <c r="A23" s="17">
        <v>13</v>
      </c>
      <c r="B23" s="33" t="s">
        <v>44</v>
      </c>
      <c r="C23" s="17"/>
      <c r="D23" s="17"/>
      <c r="E23" s="17"/>
      <c r="F23" s="39">
        <v>1000</v>
      </c>
      <c r="G23" s="36"/>
      <c r="H23" s="17"/>
      <c r="J23" s="28"/>
      <c r="K23" s="28"/>
      <c r="L23" s="28"/>
    </row>
    <row r="24" spans="1:12">
      <c r="A24" s="17">
        <v>2</v>
      </c>
      <c r="B24" s="27" t="s">
        <v>29</v>
      </c>
      <c r="C24" s="17"/>
      <c r="D24" s="17">
        <v>918</v>
      </c>
      <c r="E24" s="17"/>
      <c r="F24" s="17"/>
      <c r="G24" s="36"/>
      <c r="H24" s="40">
        <v>1000</v>
      </c>
    </row>
    <row r="25" spans="1:12">
      <c r="A25" s="17">
        <v>27</v>
      </c>
      <c r="B25" s="27" t="s">
        <v>59</v>
      </c>
      <c r="C25" s="13"/>
      <c r="D25" s="13"/>
      <c r="E25" s="16"/>
      <c r="F25" s="16"/>
      <c r="G25" s="38"/>
      <c r="H25" s="23">
        <v>871.34950069634499</v>
      </c>
      <c r="J25" s="37"/>
      <c r="K25" s="24"/>
      <c r="L25" s="28"/>
    </row>
    <row r="26" spans="1:12">
      <c r="A26" s="17">
        <v>21</v>
      </c>
      <c r="B26" s="27" t="s">
        <v>110</v>
      </c>
      <c r="C26" s="17"/>
      <c r="D26" s="17"/>
      <c r="E26" s="17"/>
      <c r="F26" s="17"/>
      <c r="G26" s="36">
        <v>923.79081935321199</v>
      </c>
      <c r="H26" s="23">
        <v>932.69901127684898</v>
      </c>
      <c r="J26" s="37"/>
      <c r="K26" s="24"/>
      <c r="L26" s="28"/>
    </row>
    <row r="27" spans="1:12">
      <c r="A27" s="17">
        <v>22</v>
      </c>
      <c r="B27" s="33" t="s">
        <v>111</v>
      </c>
      <c r="C27" s="17"/>
      <c r="D27" s="17"/>
      <c r="E27" s="17"/>
      <c r="F27" s="17"/>
      <c r="G27" s="36">
        <v>881.67080699436099</v>
      </c>
      <c r="H27" s="17"/>
      <c r="J27" s="37"/>
      <c r="K27" s="24"/>
      <c r="L27" s="28"/>
    </row>
    <row r="28" spans="1:12">
      <c r="A28" s="17">
        <v>6</v>
      </c>
      <c r="B28" s="27" t="s">
        <v>27</v>
      </c>
      <c r="C28" s="17"/>
      <c r="D28" s="17">
        <v>867</v>
      </c>
      <c r="E28" s="17"/>
      <c r="F28" s="36">
        <v>986.76610957566504</v>
      </c>
      <c r="G28" s="36">
        <v>977.65018295069603</v>
      </c>
      <c r="H28" s="23">
        <v>955.61604162323601</v>
      </c>
      <c r="J28" s="28"/>
      <c r="K28" s="28"/>
      <c r="L28" s="28"/>
    </row>
    <row r="29" spans="1:12">
      <c r="A29" s="17">
        <v>1</v>
      </c>
      <c r="B29" s="33" t="s">
        <v>60</v>
      </c>
      <c r="C29" s="17">
        <v>830</v>
      </c>
      <c r="D29" s="17"/>
      <c r="E29" s="17">
        <v>829</v>
      </c>
      <c r="F29" s="17"/>
      <c r="G29" s="36">
        <v>861.52846354168196</v>
      </c>
      <c r="H29" s="17"/>
    </row>
    <row r="30" spans="1:12" ht="13.5" customHeight="1">
      <c r="A30" s="17">
        <v>31</v>
      </c>
      <c r="B30" s="27" t="s">
        <v>52</v>
      </c>
      <c r="C30" s="13"/>
      <c r="D30" s="13"/>
      <c r="E30" s="16"/>
      <c r="F30" s="16"/>
      <c r="G30" s="38"/>
      <c r="H30" s="23">
        <v>770.79886905349997</v>
      </c>
      <c r="J30" s="28"/>
      <c r="K30" s="28"/>
      <c r="L30" s="28"/>
    </row>
    <row r="31" spans="1:12">
      <c r="A31" s="17">
        <v>23</v>
      </c>
      <c r="B31" s="27" t="s">
        <v>22</v>
      </c>
      <c r="C31" s="17"/>
      <c r="D31" s="41">
        <v>1000</v>
      </c>
      <c r="E31" s="17"/>
      <c r="F31" s="17"/>
      <c r="G31" s="39">
        <v>1000</v>
      </c>
      <c r="H31" s="23">
        <v>989.94843478060704</v>
      </c>
      <c r="J31" s="28"/>
      <c r="K31" s="28"/>
      <c r="L31" s="28"/>
    </row>
    <row r="32" spans="1:12">
      <c r="A32" s="17">
        <v>30</v>
      </c>
      <c r="B32" s="27" t="s">
        <v>112</v>
      </c>
      <c r="C32" s="13"/>
      <c r="D32" s="13"/>
      <c r="E32" s="16"/>
      <c r="F32" s="16"/>
      <c r="G32" s="38"/>
      <c r="H32" s="23">
        <v>857.37601846657901</v>
      </c>
      <c r="J32" s="28"/>
      <c r="K32" s="28"/>
      <c r="L32" s="28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zoomScaleNormal="100" workbookViewId="0">
      <selection activeCell="A2" sqref="A2"/>
    </sheetView>
  </sheetViews>
  <sheetFormatPr baseColWidth="10" defaultColWidth="9.140625" defaultRowHeight="12.75"/>
  <cols>
    <col min="1" max="1" width="19.5703125"/>
    <col min="2" max="3" width="7.5703125"/>
    <col min="4" max="1025" width="10.7109375"/>
  </cols>
  <sheetData>
    <row r="1" spans="1:3">
      <c r="A1" t="s">
        <v>113</v>
      </c>
    </row>
    <row r="2" spans="1:3">
      <c r="A2" t="s">
        <v>114</v>
      </c>
      <c r="B2" s="42">
        <v>6295.41469912512</v>
      </c>
      <c r="C2" s="42">
        <f t="shared" ref="C2:C14" si="0">B2/6295.41469912512*1000</f>
        <v>1000</v>
      </c>
    </row>
    <row r="3" spans="1:3">
      <c r="A3" t="s">
        <v>115</v>
      </c>
      <c r="B3" s="42">
        <v>6241.3814903850598</v>
      </c>
      <c r="C3" s="42">
        <f t="shared" si="0"/>
        <v>991.41705331221954</v>
      </c>
    </row>
    <row r="4" spans="1:3">
      <c r="A4" t="s">
        <v>116</v>
      </c>
      <c r="B4" s="42">
        <v>6154.7133323501803</v>
      </c>
      <c r="C4" s="42">
        <f t="shared" si="0"/>
        <v>977.65018295069694</v>
      </c>
    </row>
    <row r="5" spans="1:3">
      <c r="A5" t="s">
        <v>117</v>
      </c>
      <c r="B5" s="42">
        <v>5938.4752582880001</v>
      </c>
      <c r="C5" s="42">
        <f t="shared" si="0"/>
        <v>943.30167941331581</v>
      </c>
    </row>
    <row r="6" spans="1:3" ht="13.5" customHeight="1">
      <c r="A6" t="s">
        <v>118</v>
      </c>
      <c r="B6" s="42">
        <v>5886.3666093020902</v>
      </c>
      <c r="C6" s="42">
        <f t="shared" si="0"/>
        <v>935.02444090301537</v>
      </c>
    </row>
    <row r="7" spans="1:3">
      <c r="A7" t="s">
        <v>119</v>
      </c>
      <c r="B7" s="42">
        <v>5815.6463030730501</v>
      </c>
      <c r="C7" s="42">
        <f t="shared" si="0"/>
        <v>923.79081935321221</v>
      </c>
    </row>
    <row r="8" spans="1:3">
      <c r="A8" t="s">
        <v>120</v>
      </c>
      <c r="B8" s="42">
        <v>5716.7952452371101</v>
      </c>
      <c r="C8" s="42">
        <f t="shared" si="0"/>
        <v>908.08874688296203</v>
      </c>
    </row>
    <row r="9" spans="1:3">
      <c r="A9" t="s">
        <v>121</v>
      </c>
      <c r="B9" s="42">
        <v>5704.6305295736502</v>
      </c>
      <c r="C9" s="42">
        <f t="shared" si="0"/>
        <v>906.15643324758707</v>
      </c>
    </row>
    <row r="10" spans="1:3">
      <c r="A10" t="s">
        <v>122</v>
      </c>
      <c r="B10" s="42">
        <v>5643.9193016131303</v>
      </c>
      <c r="C10" s="42">
        <f t="shared" si="0"/>
        <v>896.51271144972725</v>
      </c>
    </row>
    <row r="11" spans="1:3">
      <c r="A11" t="s">
        <v>123</v>
      </c>
      <c r="B11" s="42">
        <v>5550.4833581418097</v>
      </c>
      <c r="C11" s="42">
        <f t="shared" si="0"/>
        <v>881.67080699436144</v>
      </c>
    </row>
    <row r="12" spans="1:3">
      <c r="A12" t="s">
        <v>124</v>
      </c>
      <c r="B12" s="42">
        <v>5482.0731616284702</v>
      </c>
      <c r="C12" s="42">
        <f t="shared" si="0"/>
        <v>870.80413660283875</v>
      </c>
    </row>
    <row r="13" spans="1:3">
      <c r="A13" t="s">
        <v>125</v>
      </c>
      <c r="B13" s="42">
        <v>5423.67895309499</v>
      </c>
      <c r="C13" s="42">
        <f t="shared" si="0"/>
        <v>861.52846354168275</v>
      </c>
    </row>
    <row r="14" spans="1:3">
      <c r="A14" t="s">
        <v>126</v>
      </c>
      <c r="B14" s="42">
        <v>5310.2914533810999</v>
      </c>
      <c r="C14" s="42">
        <f t="shared" si="0"/>
        <v>843.51733875753678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Joker</vt:lpstr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Fricke</cp:lastModifiedBy>
  <cp:revision>0</cp:revision>
  <cp:lastPrinted>2015-08-23T21:49:07Z</cp:lastPrinted>
  <dcterms:created xsi:type="dcterms:W3CDTF">2015-06-08T22:29:39Z</dcterms:created>
  <dcterms:modified xsi:type="dcterms:W3CDTF">2015-10-28T14:38:37Z</dcterms:modified>
  <dc:language>en-US</dc:language>
</cp:coreProperties>
</file>